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 showInkAnnotation="0"/>
  <mc:AlternateContent xmlns:mc="http://schemas.openxmlformats.org/markup-compatibility/2006">
    <mc:Choice Requires="x15">
      <x15ac:absPath xmlns:x15ac="http://schemas.microsoft.com/office/spreadsheetml/2010/11/ac" url="/Users/madisonkhart/Desktop/"/>
    </mc:Choice>
  </mc:AlternateContent>
  <workbookProtection workbookPassword="8DCD" lockStructure="1"/>
  <bookViews>
    <workbookView xWindow="5980" yWindow="600" windowWidth="28800" windowHeight="17460" tabRatio="500"/>
  </bookViews>
  <sheets>
    <sheet name="Inputs" sheetId="1" r:id="rId1"/>
    <sheet name="Historical Data" sheetId="2" state="hidden" r:id="rId2"/>
  </sheets>
  <definedNames>
    <definedName name="_xlnm.Print_Area" localSheetId="0">Inputs!$C$3:$F$123,Inputs!$H$3:$L$32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" i="1" l="1"/>
  <c r="E105" i="1"/>
  <c r="G18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50" i="1"/>
  <c r="G51" i="1"/>
  <c r="G52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3" i="1"/>
  <c r="G74" i="1"/>
  <c r="G75" i="1"/>
  <c r="G76" i="1"/>
  <c r="G77" i="1"/>
  <c r="G78" i="1"/>
  <c r="G79" i="1"/>
  <c r="G80" i="1"/>
  <c r="G81" i="1"/>
  <c r="G83" i="1"/>
  <c r="G84" i="1"/>
  <c r="G85" i="1"/>
  <c r="G86" i="1"/>
  <c r="G87" i="1"/>
  <c r="G89" i="1"/>
  <c r="G90" i="1"/>
  <c r="G91" i="1"/>
  <c r="G92" i="1"/>
  <c r="G93" i="1"/>
  <c r="G95" i="1"/>
  <c r="G96" i="1"/>
  <c r="G97" i="1"/>
  <c r="G98" i="1"/>
  <c r="G99" i="1"/>
  <c r="G100" i="1"/>
  <c r="G101" i="1"/>
  <c r="G102" i="1"/>
  <c r="G103" i="1"/>
  <c r="G104" i="1"/>
  <c r="CB18" i="2"/>
  <c r="CB19" i="2"/>
  <c r="CB20" i="2"/>
  <c r="CB21" i="2"/>
  <c r="CB22" i="2"/>
  <c r="CB23" i="2"/>
  <c r="CB24" i="2"/>
  <c r="CB25" i="2"/>
  <c r="CB26" i="2"/>
  <c r="CB27" i="2"/>
  <c r="CB28" i="2"/>
  <c r="CB29" i="2"/>
  <c r="CB8" i="2"/>
  <c r="CB30" i="2"/>
  <c r="CB31" i="2"/>
  <c r="CB32" i="2"/>
  <c r="CB33" i="2"/>
  <c r="CB34" i="2"/>
  <c r="CB35" i="2"/>
  <c r="CB36" i="2"/>
  <c r="CB37" i="2"/>
  <c r="CB38" i="2"/>
  <c r="CB39" i="2"/>
  <c r="CB40" i="2"/>
  <c r="CB41" i="2"/>
  <c r="CB9" i="2"/>
  <c r="CB42" i="2"/>
  <c r="CB43" i="2"/>
  <c r="CB44" i="2"/>
  <c r="CB45" i="2"/>
  <c r="CB46" i="2"/>
  <c r="CB47" i="2"/>
  <c r="CB48" i="2"/>
  <c r="CB49" i="2"/>
  <c r="CB50" i="2"/>
  <c r="CB51" i="2"/>
  <c r="CB52" i="2"/>
  <c r="CB53" i="2"/>
  <c r="CB10" i="2"/>
  <c r="CB54" i="2"/>
  <c r="CB55" i="2"/>
  <c r="CB56" i="2"/>
  <c r="CB57" i="2"/>
  <c r="CB58" i="2"/>
  <c r="CB59" i="2"/>
  <c r="CB60" i="2"/>
  <c r="CB61" i="2"/>
  <c r="CB62" i="2"/>
  <c r="CB63" i="2"/>
  <c r="CB64" i="2"/>
  <c r="CB65" i="2"/>
  <c r="CB11" i="2"/>
  <c r="CB66" i="2"/>
  <c r="CB67" i="2"/>
  <c r="CB68" i="2"/>
  <c r="CB69" i="2"/>
  <c r="CB70" i="2"/>
  <c r="CB71" i="2"/>
  <c r="CB72" i="2"/>
  <c r="CB73" i="2"/>
  <c r="CB74" i="2"/>
  <c r="CB75" i="2"/>
  <c r="CB76" i="2"/>
  <c r="CB77" i="2"/>
  <c r="CB12" i="2"/>
  <c r="CB78" i="2"/>
  <c r="CB79" i="2"/>
  <c r="CB80" i="2"/>
  <c r="CB81" i="2"/>
  <c r="CB82" i="2"/>
  <c r="CB83" i="2"/>
  <c r="CB84" i="2"/>
  <c r="CB85" i="2"/>
  <c r="CB86" i="2"/>
  <c r="CB87" i="2"/>
  <c r="CB88" i="2"/>
  <c r="CB89" i="2"/>
  <c r="CB13" i="2"/>
  <c r="CB90" i="2"/>
  <c r="CB91" i="2"/>
  <c r="CB92" i="2"/>
  <c r="CB93" i="2"/>
  <c r="CB94" i="2"/>
  <c r="CB95" i="2"/>
  <c r="CB96" i="2"/>
  <c r="CB97" i="2"/>
  <c r="CB98" i="2"/>
  <c r="CB99" i="2"/>
  <c r="CB100" i="2"/>
  <c r="CB101" i="2"/>
  <c r="CB14" i="2"/>
  <c r="CB102" i="2"/>
  <c r="CB103" i="2"/>
  <c r="CB104" i="2"/>
  <c r="CB105" i="2"/>
  <c r="CB106" i="2"/>
  <c r="CB107" i="2"/>
  <c r="CB108" i="2"/>
  <c r="CB109" i="2"/>
  <c r="CB110" i="2"/>
  <c r="CB111" i="2"/>
  <c r="CB112" i="2"/>
  <c r="CB113" i="2"/>
  <c r="CB15" i="2"/>
  <c r="CB114" i="2"/>
  <c r="CB115" i="2"/>
  <c r="CB116" i="2"/>
  <c r="CB117" i="2"/>
  <c r="CB118" i="2"/>
  <c r="CB119" i="2"/>
  <c r="CB120" i="2"/>
  <c r="CB121" i="2"/>
  <c r="CB122" i="2"/>
  <c r="CB123" i="2"/>
  <c r="CB124" i="2"/>
  <c r="CB125" i="2"/>
  <c r="CB16" i="2"/>
  <c r="CB126" i="2"/>
  <c r="CB127" i="2"/>
  <c r="CB128" i="2"/>
  <c r="CB129" i="2"/>
  <c r="CB130" i="2"/>
  <c r="CB131" i="2"/>
  <c r="CB132" i="2"/>
  <c r="CB133" i="2"/>
  <c r="CB134" i="2"/>
  <c r="CB135" i="2"/>
  <c r="CB136" i="2"/>
  <c r="CB137" i="2"/>
  <c r="CB17" i="2"/>
  <c r="CB4" i="2"/>
  <c r="K5" i="1"/>
  <c r="CF8" i="2"/>
  <c r="CB138" i="2"/>
  <c r="CB139" i="2"/>
  <c r="CB140" i="2"/>
  <c r="CB141" i="2"/>
  <c r="CB142" i="2"/>
  <c r="CB143" i="2"/>
  <c r="CB144" i="2"/>
  <c r="CB145" i="2"/>
  <c r="CB146" i="2"/>
  <c r="CB147" i="2"/>
  <c r="CB148" i="2"/>
  <c r="CB149" i="2"/>
  <c r="CB150" i="2"/>
  <c r="CB151" i="2"/>
  <c r="CB152" i="2"/>
  <c r="CB153" i="2"/>
  <c r="CB154" i="2"/>
  <c r="CB155" i="2"/>
  <c r="CB156" i="2"/>
  <c r="CB157" i="2"/>
  <c r="CB158" i="2"/>
  <c r="CB159" i="2"/>
  <c r="CB160" i="2"/>
  <c r="CB161" i="2"/>
  <c r="CB162" i="2"/>
  <c r="CB163" i="2"/>
  <c r="CB164" i="2"/>
  <c r="CB165" i="2"/>
  <c r="CB166" i="2"/>
  <c r="CB167" i="2"/>
  <c r="CB168" i="2"/>
  <c r="CB169" i="2"/>
  <c r="CB170" i="2"/>
  <c r="CB171" i="2"/>
  <c r="CB172" i="2"/>
  <c r="CB173" i="2"/>
  <c r="CB174" i="2"/>
  <c r="CB175" i="2"/>
  <c r="CB176" i="2"/>
  <c r="CB177" i="2"/>
  <c r="CB178" i="2"/>
  <c r="CB179" i="2"/>
  <c r="CB180" i="2"/>
  <c r="CB181" i="2"/>
  <c r="CB182" i="2"/>
  <c r="CB183" i="2"/>
  <c r="CB184" i="2"/>
  <c r="CB185" i="2"/>
  <c r="CB186" i="2"/>
  <c r="CB187" i="2"/>
  <c r="CB188" i="2"/>
  <c r="CB189" i="2"/>
  <c r="CB190" i="2"/>
  <c r="CB191" i="2"/>
  <c r="CB192" i="2"/>
  <c r="CB193" i="2"/>
  <c r="CB194" i="2"/>
  <c r="CB195" i="2"/>
  <c r="CB196" i="2"/>
  <c r="CB197" i="2"/>
  <c r="CB198" i="2"/>
  <c r="CB199" i="2"/>
  <c r="CB200" i="2"/>
  <c r="CB201" i="2"/>
  <c r="CB202" i="2"/>
  <c r="CB203" i="2"/>
  <c r="CB204" i="2"/>
  <c r="CB205" i="2"/>
  <c r="CB206" i="2"/>
  <c r="CB207" i="2"/>
  <c r="CB208" i="2"/>
  <c r="CB209" i="2"/>
  <c r="CB210" i="2"/>
  <c r="CB211" i="2"/>
  <c r="CB212" i="2"/>
  <c r="CB213" i="2"/>
  <c r="CB214" i="2"/>
  <c r="CB215" i="2"/>
  <c r="CB216" i="2"/>
  <c r="CB217" i="2"/>
  <c r="CB218" i="2"/>
  <c r="CB219" i="2"/>
  <c r="CB220" i="2"/>
  <c r="CB221" i="2"/>
  <c r="CB222" i="2"/>
  <c r="CB223" i="2"/>
  <c r="CB224" i="2"/>
  <c r="CB225" i="2"/>
  <c r="CB226" i="2"/>
  <c r="CB227" i="2"/>
  <c r="CB228" i="2"/>
  <c r="CB229" i="2"/>
  <c r="CB230" i="2"/>
  <c r="CB231" i="2"/>
  <c r="CB232" i="2"/>
  <c r="CB233" i="2"/>
  <c r="CB234" i="2"/>
  <c r="CB235" i="2"/>
  <c r="CB236" i="2"/>
  <c r="CB237" i="2"/>
  <c r="CB238" i="2"/>
  <c r="CB239" i="2"/>
  <c r="CB240" i="2"/>
  <c r="CB241" i="2"/>
  <c r="CB242" i="2"/>
  <c r="CB243" i="2"/>
  <c r="CB244" i="2"/>
  <c r="CB245" i="2"/>
  <c r="CB246" i="2"/>
  <c r="CB247" i="2"/>
  <c r="CB248" i="2"/>
  <c r="CB249" i="2"/>
  <c r="CB250" i="2"/>
  <c r="CB251" i="2"/>
  <c r="CB252" i="2"/>
  <c r="CB253" i="2"/>
  <c r="CB254" i="2"/>
  <c r="CB255" i="2"/>
  <c r="CB256" i="2"/>
  <c r="CB257" i="2"/>
  <c r="CB258" i="2"/>
  <c r="CB5" i="2"/>
  <c r="K7" i="1"/>
  <c r="K33" i="1"/>
  <c r="CB7" i="2"/>
  <c r="G20" i="1"/>
  <c r="G44" i="1"/>
  <c r="G49" i="1"/>
  <c r="G53" i="1"/>
  <c r="G64" i="1"/>
  <c r="G72" i="1"/>
  <c r="G82" i="1"/>
  <c r="G88" i="1"/>
  <c r="G94" i="1"/>
  <c r="G105" i="1"/>
  <c r="K29" i="1"/>
  <c r="K31" i="1"/>
  <c r="CF12" i="2"/>
  <c r="K15" i="1"/>
  <c r="K25" i="1"/>
  <c r="K23" i="1"/>
  <c r="K19" i="1"/>
  <c r="K17" i="1"/>
  <c r="K13" i="1"/>
  <c r="K11" i="1"/>
  <c r="K9" i="1"/>
  <c r="K21" i="1"/>
</calcChain>
</file>

<file path=xl/sharedStrings.xml><?xml version="1.0" encoding="utf-8"?>
<sst xmlns="http://schemas.openxmlformats.org/spreadsheetml/2006/main" count="286" uniqueCount="237">
  <si>
    <t>What is the total value of your portfolio?</t>
  </si>
  <si>
    <t>What is the management fee rate for your portfolio?</t>
  </si>
  <si>
    <t>What is the investment fee rate for your investments?</t>
  </si>
  <si>
    <t>What is your estimated annual cost of living increase?</t>
  </si>
  <si>
    <t>Rate of Return</t>
  </si>
  <si>
    <t>Standard Deviation</t>
  </si>
  <si>
    <t>Variance Drag Phantom Tax</t>
  </si>
  <si>
    <t>Sharpe Ratio</t>
  </si>
  <si>
    <t>Probability of Any Loss in the Next 12 Months</t>
  </si>
  <si>
    <t>Amount of Money at Risk in the Next 12 Months</t>
  </si>
  <si>
    <t>Upper Return</t>
  </si>
  <si>
    <t>Lower Return</t>
  </si>
  <si>
    <t>Cost of Living Increase</t>
  </si>
  <si>
    <t>Tax Bracket</t>
  </si>
  <si>
    <t>Risk-Free Rate</t>
  </si>
  <si>
    <t>Management Fee Rate</t>
  </si>
  <si>
    <t>Investment Fee Rate</t>
  </si>
  <si>
    <t>Rate of Return After Tax</t>
  </si>
  <si>
    <t>Cash</t>
  </si>
  <si>
    <t>Weight</t>
  </si>
  <si>
    <t>Tax-Free Cash</t>
  </si>
  <si>
    <t>Taxable Cash</t>
  </si>
  <si>
    <t>Domestic Equities</t>
  </si>
  <si>
    <t>Large Cap Growth</t>
  </si>
  <si>
    <t>Large Cap Value</t>
  </si>
  <si>
    <t>Mid Cap Growth</t>
  </si>
  <si>
    <t>Mid Cap Value</t>
  </si>
  <si>
    <t>S&amp;P 500 Index</t>
  </si>
  <si>
    <t>Small Cap Growth</t>
  </si>
  <si>
    <t>Small Cap Value</t>
  </si>
  <si>
    <t>Energy Sector</t>
  </si>
  <si>
    <t>Financial Sector</t>
  </si>
  <si>
    <t>Healthcare Sector</t>
  </si>
  <si>
    <t>Metals &amp; Mining Sector</t>
  </si>
  <si>
    <t>Technology Sector</t>
  </si>
  <si>
    <t>Utilities Sector</t>
  </si>
  <si>
    <t>International Equities</t>
  </si>
  <si>
    <t>Emerging Markets Equity</t>
  </si>
  <si>
    <t>International Equity</t>
  </si>
  <si>
    <t>Japan</t>
  </si>
  <si>
    <t>Fixed Income</t>
  </si>
  <si>
    <t>Corporate Bonds</t>
  </si>
  <si>
    <t>Emerging Markets Debt</t>
  </si>
  <si>
    <t>High Yield Bonds</t>
  </si>
  <si>
    <t>International Fixed Income</t>
  </si>
  <si>
    <t>Hard Assets</t>
  </si>
  <si>
    <t>Commodities</t>
  </si>
  <si>
    <t>Convertible Arbitrage</t>
  </si>
  <si>
    <t>Dedicated Short Bias</t>
  </si>
  <si>
    <t>Equity Market Neutral</t>
  </si>
  <si>
    <t>Event Driven</t>
  </si>
  <si>
    <t>Fixed Income Arbitrage</t>
  </si>
  <si>
    <t>Global Macro</t>
  </si>
  <si>
    <t>Long/Short Equity</t>
  </si>
  <si>
    <t>Merger Arbitrage</t>
  </si>
  <si>
    <t>Multi-Strategy</t>
  </si>
  <si>
    <t>CURRENT</t>
  </si>
  <si>
    <t>ROR</t>
  </si>
  <si>
    <t>STD</t>
  </si>
  <si>
    <r>
      <rPr>
        <sz val="20"/>
        <color theme="7"/>
        <rFont val="Helvetica Neue"/>
      </rPr>
      <t xml:space="preserve">* </t>
    </r>
    <r>
      <rPr>
        <sz val="20"/>
        <color theme="1"/>
        <rFont val="Helvetica Neue"/>
      </rPr>
      <t>Please input the current asset allocation of your portfolio, as a percent of the whole, below.</t>
    </r>
  </si>
  <si>
    <t>Chip Score</t>
  </si>
  <si>
    <t>Income tax bracket?</t>
  </si>
  <si>
    <t>Questionaire</t>
  </si>
  <si>
    <t>Inputs</t>
  </si>
  <si>
    <t>CHIP SCORE CALCULATOR</t>
  </si>
  <si>
    <t>Analysis</t>
  </si>
  <si>
    <t>Rate of Return After Tax, including fees</t>
  </si>
  <si>
    <t>MEAN</t>
  </si>
  <si>
    <t>YIELD</t>
  </si>
  <si>
    <t>CORREL</t>
  </si>
  <si>
    <t>U.S. Government Bonds</t>
  </si>
  <si>
    <t>Broad REIT Index</t>
  </si>
  <si>
    <t>Correlation to S&amp;P 500</t>
  </si>
  <si>
    <t>Consumer Staples</t>
  </si>
  <si>
    <t>Energy Index</t>
  </si>
  <si>
    <t>Financial Index</t>
  </si>
  <si>
    <t>Healthcare Index</t>
  </si>
  <si>
    <t>Industrial Metals</t>
  </si>
  <si>
    <t>Large Cap Blend</t>
  </si>
  <si>
    <t>Master Limited Partnerships</t>
  </si>
  <si>
    <t>Metals &amp; Mining</t>
  </si>
  <si>
    <t>Mid Cap Blend</t>
  </si>
  <si>
    <t>Preferred Stocks Index</t>
  </si>
  <si>
    <t>Small Cap Blend</t>
  </si>
  <si>
    <t>Technology Index</t>
  </si>
  <si>
    <t>Transportation Index</t>
  </si>
  <si>
    <t>Utilities Index</t>
  </si>
  <si>
    <t>Asia/Pacific Rim</t>
  </si>
  <si>
    <t>Latin America</t>
  </si>
  <si>
    <t>Global Timber &amp; Forestry Index</t>
  </si>
  <si>
    <t>Gold Index</t>
  </si>
  <si>
    <t>Utilities</t>
  </si>
  <si>
    <t>American Electric Power</t>
  </si>
  <si>
    <t>Consolidated Edison, Inc.</t>
  </si>
  <si>
    <t>Dominion Resources, Inc.</t>
  </si>
  <si>
    <t>Entergy Corporation</t>
  </si>
  <si>
    <t>Exelon Corporation</t>
  </si>
  <si>
    <t>FirstEnergy Corporation</t>
  </si>
  <si>
    <t>Nextera Energy</t>
  </si>
  <si>
    <t>Pepco Holdings, Inc.</t>
  </si>
  <si>
    <t>Portland General Electric</t>
  </si>
  <si>
    <t>PPL  Corporation</t>
  </si>
  <si>
    <t>Corporate Bonds Index</t>
  </si>
  <si>
    <t>Global High Yield Bonds</t>
  </si>
  <si>
    <t>U.S. Treasury (1-3 Years)</t>
  </si>
  <si>
    <t>U.S. Treasury (1-10 Years)</t>
  </si>
  <si>
    <t>Senior Rate Floating Notes</t>
  </si>
  <si>
    <t xml:space="preserve">BlackRock Floating Rate Income </t>
  </si>
  <si>
    <t xml:space="preserve">BlackRock Ltd. Duration Income </t>
  </si>
  <si>
    <t xml:space="preserve">Eaton Vance Floating Rate </t>
  </si>
  <si>
    <t>Eaton Vance Senior Floating-Rate</t>
  </si>
  <si>
    <t>Invesco Dynamic Opportunities</t>
  </si>
  <si>
    <t>Nuveen Floating Rate Income</t>
  </si>
  <si>
    <t>Nuveen Floating Rate Opportunity</t>
  </si>
  <si>
    <t>Pioneer Floating Rate Trust</t>
  </si>
  <si>
    <t>Voya Prime Rate Trust</t>
  </si>
  <si>
    <t>Business Development Companies</t>
  </si>
  <si>
    <t>BlackRock Capital Investment Corp</t>
  </si>
  <si>
    <t>Franklin Square Investment Corp III</t>
  </si>
  <si>
    <t>Stellus Capital Investments</t>
  </si>
  <si>
    <t>TPG Specialty Lending</t>
  </si>
  <si>
    <t>Whitehorse Finance</t>
  </si>
  <si>
    <t>Unified Custom Managed Account</t>
  </si>
  <si>
    <t>Utilities Holdings</t>
  </si>
  <si>
    <t>Senior Floating Rate Notes</t>
  </si>
  <si>
    <t>Preferred Stocks</t>
  </si>
  <si>
    <t>Alternative Investment Strategies</t>
  </si>
  <si>
    <t>Convertible Arbitrage Strategy</t>
  </si>
  <si>
    <t>Dedicated Short Bias Strategy</t>
  </si>
  <si>
    <t>Equity Market Neutral Strategy</t>
  </si>
  <si>
    <t>Event Driven Strategy</t>
  </si>
  <si>
    <t>Fixed Income Arbitrage Strategy</t>
  </si>
  <si>
    <t>Global Macro Strategy</t>
  </si>
  <si>
    <t>Long/Short Equity Strategy</t>
  </si>
  <si>
    <t>Managed Futures Strategy</t>
  </si>
  <si>
    <t>Merger Arbitrage Strategy</t>
  </si>
  <si>
    <t>Portfolio Components</t>
  </si>
  <si>
    <t>Master Limited Partnerships (Energy)</t>
  </si>
  <si>
    <t>Global Timber &amp; Forestry</t>
  </si>
  <si>
    <t>PPL Corporation</t>
  </si>
  <si>
    <t>BlackRock Floating Rate Income</t>
  </si>
  <si>
    <t>BlackRock Ltd. Duration Income</t>
  </si>
  <si>
    <t>Eaton Vance Floating Rate</t>
  </si>
  <si>
    <t>Eaton Vance Senior Floating Rate</t>
  </si>
  <si>
    <t>Invesco</t>
  </si>
  <si>
    <t>Nuveen Floating Rate Income Opportunity</t>
  </si>
  <si>
    <t>BlackRock Capital Investment Corporation</t>
  </si>
  <si>
    <t>Franklin Square Investment Corporation III</t>
  </si>
  <si>
    <t>Business Development Companies (BDCs)</t>
  </si>
  <si>
    <t>Managed Futures</t>
  </si>
  <si>
    <t>Time Frame: Aug 2006 - Jul 2016</t>
  </si>
  <si>
    <t>Yield as of: August 4, 2016</t>
  </si>
  <si>
    <t>VMSXX</t>
  </si>
  <si>
    <t>VMMXX</t>
  </si>
  <si>
    <t>IYR</t>
  </si>
  <si>
    <t>XLP</t>
  </si>
  <si>
    <t>EEM</t>
  </si>
  <si>
    <t>IYE</t>
  </si>
  <si>
    <t>IYF</t>
  </si>
  <si>
    <t>IYH</t>
  </si>
  <si>
    <t>JJM</t>
  </si>
  <si>
    <t>IWB</t>
  </si>
  <si>
    <t>IWF</t>
  </si>
  <si>
    <t>IWD</t>
  </si>
  <si>
    <t>AMLP</t>
  </si>
  <si>
    <t>XME</t>
  </si>
  <si>
    <t>IWR</t>
  </si>
  <si>
    <t>IWP</t>
  </si>
  <si>
    <t>IWS</t>
  </si>
  <si>
    <t>PFF</t>
  </si>
  <si>
    <t>SPY</t>
  </si>
  <si>
    <t>IWM</t>
  </si>
  <si>
    <t>IWO</t>
  </si>
  <si>
    <t>IJS</t>
  </si>
  <si>
    <t>XLK</t>
  </si>
  <si>
    <t>IYT</t>
  </si>
  <si>
    <t>XLU</t>
  </si>
  <si>
    <t>AAXJ</t>
  </si>
  <si>
    <t>EFA</t>
  </si>
  <si>
    <t>EWJ</t>
  </si>
  <si>
    <t>ILF</t>
  </si>
  <si>
    <t>DBC</t>
  </si>
  <si>
    <t>WOOD</t>
  </si>
  <si>
    <t>IAU</t>
  </si>
  <si>
    <t>AEP</t>
  </si>
  <si>
    <t>ED</t>
  </si>
  <si>
    <t>D</t>
  </si>
  <si>
    <t>ETR</t>
  </si>
  <si>
    <t>EXC</t>
  </si>
  <si>
    <t>FE</t>
  </si>
  <si>
    <t>NEE</t>
  </si>
  <si>
    <t>POM</t>
  </si>
  <si>
    <t>POR</t>
  </si>
  <si>
    <t>PPL</t>
  </si>
  <si>
    <t>XCB.TO</t>
  </si>
  <si>
    <t>MSD</t>
  </si>
  <si>
    <t>JNK</t>
  </si>
  <si>
    <t>IGOV</t>
  </si>
  <si>
    <t>SWUXX</t>
  </si>
  <si>
    <t>TUZ</t>
  </si>
  <si>
    <t>DTYL</t>
  </si>
  <si>
    <t>BGT</t>
  </si>
  <si>
    <t>BLW</t>
  </si>
  <si>
    <t>EVBLX</t>
  </si>
  <si>
    <t>EFR</t>
  </si>
  <si>
    <t>VTA</t>
  </si>
  <si>
    <t>JFR</t>
  </si>
  <si>
    <t>JRO</t>
  </si>
  <si>
    <t>PHD</t>
  </si>
  <si>
    <t>PPR</t>
  </si>
  <si>
    <t>BKCC</t>
  </si>
  <si>
    <t>FSIC</t>
  </si>
  <si>
    <t>SCM</t>
  </si>
  <si>
    <t>TSLX</t>
  </si>
  <si>
    <t>WHF</t>
  </si>
  <si>
    <t>COMP</t>
  </si>
  <si>
    <t>CONVA</t>
  </si>
  <si>
    <t>DSBIAS</t>
  </si>
  <si>
    <t>EQMN</t>
  </si>
  <si>
    <t>EVDR</t>
  </si>
  <si>
    <t>FIXI</t>
  </si>
  <si>
    <t>GLMAC</t>
  </si>
  <si>
    <t>LSEQ</t>
  </si>
  <si>
    <t>MANF</t>
  </si>
  <si>
    <t>MRGA</t>
  </si>
  <si>
    <t>MLTS</t>
  </si>
  <si>
    <t>Senior Floating Rate Notes (SFRNs)</t>
  </si>
  <si>
    <t>08/2006-07/2007</t>
  </si>
  <si>
    <t>08/2007-07/2008</t>
  </si>
  <si>
    <t>08/2008-07/2009</t>
  </si>
  <si>
    <t>08/2009-07/2010</t>
  </si>
  <si>
    <t>08/2010-07/2011</t>
  </si>
  <si>
    <t>08/2011-07/2012</t>
  </si>
  <si>
    <t>08/2012-07/2013</t>
  </si>
  <si>
    <t>08/2013-07/2014</t>
  </si>
  <si>
    <t>08/2014-07/2015</t>
  </si>
  <si>
    <t>08/2015-07/2016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</si>
</sst>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&quot;$&quot;#,##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Helvetica Neue"/>
    </font>
    <font>
      <sz val="12"/>
      <color theme="1"/>
      <name val="Helvetica Neue"/>
    </font>
    <font>
      <b/>
      <sz val="36"/>
      <color theme="1"/>
      <name val="Helvetica Neue"/>
    </font>
    <font>
      <sz val="20"/>
      <color theme="1"/>
      <name val="Helvetica Neue"/>
    </font>
    <font>
      <sz val="20"/>
      <color theme="7"/>
      <name val="Helvetica Neue"/>
    </font>
    <font>
      <b/>
      <sz val="20"/>
      <color theme="0"/>
      <name val="Helvetica Neue"/>
    </font>
    <font>
      <b/>
      <sz val="20"/>
      <color theme="1"/>
      <name val="Helvetica Neue"/>
    </font>
    <font>
      <b/>
      <sz val="24"/>
      <color theme="1"/>
      <name val="Helvetica Neue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Helvetica Neue"/>
    </font>
    <font>
      <sz val="12"/>
      <color rgb="FF333333"/>
      <name val="Helvetica Neue"/>
    </font>
    <font>
      <sz val="16"/>
      <color theme="1"/>
      <name val="Helvetica Neue"/>
    </font>
  </fonts>
  <fills count="5">
    <fill>
      <patternFill patternType="none"/>
    </fill>
    <fill>
      <patternFill patternType="gray125"/>
    </fill>
    <fill>
      <patternFill patternType="solid">
        <fgColor rgb="FF3887B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/>
      <right style="thin">
        <color theme="0" tint="-0.14996795556505021"/>
      </right>
      <top/>
      <bottom style="thin">
        <color theme="0" tint="-0.34998626667073579"/>
      </bottom>
      <diagonal/>
    </border>
    <border>
      <left style="thin">
        <color rgb="FF3887BC"/>
      </left>
      <right style="thin">
        <color rgb="FF3887BC"/>
      </right>
      <top style="thin">
        <color rgb="FF3887BC"/>
      </top>
      <bottom style="thin">
        <color rgb="FF3887BC"/>
      </bottom>
      <diagonal/>
    </border>
    <border>
      <left style="thin">
        <color rgb="FF3887BC"/>
      </left>
      <right style="thin">
        <color rgb="FF3887BC"/>
      </right>
      <top style="thin">
        <color rgb="FF3887BC"/>
      </top>
      <bottom/>
      <diagonal/>
    </border>
    <border>
      <left style="thin">
        <color theme="0" tint="-0.14996795556505021"/>
      </left>
      <right/>
      <top/>
      <bottom style="double">
        <color theme="0" tint="-0.34998626667073579"/>
      </bottom>
      <diagonal/>
    </border>
    <border>
      <left/>
      <right/>
      <top style="thin">
        <color rgb="FF3887BC"/>
      </top>
      <bottom style="thin">
        <color rgb="FF3887BC"/>
      </bottom>
      <diagonal/>
    </border>
    <border>
      <left style="thin">
        <color rgb="FF7AB5DD"/>
      </left>
      <right/>
      <top style="thin">
        <color rgb="FF3887BC"/>
      </top>
      <bottom style="thin">
        <color rgb="FF3887BC"/>
      </bottom>
      <diagonal/>
    </border>
    <border>
      <left style="thick">
        <color rgb="FF3887BC"/>
      </left>
      <right/>
      <top style="thick">
        <color rgb="FF3887BC"/>
      </top>
      <bottom style="thick">
        <color rgb="FF3887BC"/>
      </bottom>
      <diagonal/>
    </border>
    <border>
      <left/>
      <right/>
      <top style="thick">
        <color rgb="FF3887BC"/>
      </top>
      <bottom style="thick">
        <color rgb="FF3887BC"/>
      </bottom>
      <diagonal/>
    </border>
    <border>
      <left/>
      <right style="thick">
        <color rgb="FF3887BC"/>
      </right>
      <top style="thick">
        <color rgb="FF3887BC"/>
      </top>
      <bottom style="thick">
        <color rgb="FF3887BC"/>
      </bottom>
      <diagonal/>
    </border>
    <border>
      <left style="thin">
        <color rgb="FF3887BC"/>
      </left>
      <right style="thin">
        <color rgb="FF3887BC"/>
      </right>
      <top/>
      <bottom style="thin">
        <color rgb="FF3887BC"/>
      </bottom>
      <diagonal/>
    </border>
    <border>
      <left/>
      <right/>
      <top/>
      <bottom style="thick">
        <color rgb="FF5C88A6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887BC"/>
      </left>
      <right style="thin">
        <color rgb="FF3887BC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4" fillId="0" borderId="0"/>
    <xf numFmtId="0" fontId="2" fillId="0" borderId="0"/>
    <xf numFmtId="0" fontId="2" fillId="0" borderId="0"/>
    <xf numFmtId="0" fontId="14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0" fontId="6" fillId="0" borderId="22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2" fontId="7" fillId="0" borderId="0" xfId="4" applyNumberFormat="1" applyFont="1" applyFill="1" applyBorder="1" applyAlignment="1">
      <alignment horizontal="center" vertical="center"/>
    </xf>
    <xf numFmtId="10" fontId="6" fillId="0" borderId="21" xfId="0" applyNumberFormat="1" applyFont="1" applyFill="1" applyBorder="1" applyAlignment="1">
      <alignment horizontal="right" vertical="center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1" fillId="2" borderId="14" xfId="0" applyFont="1" applyFill="1" applyBorder="1" applyAlignment="1" applyProtection="1">
      <alignment horizontal="center" vertical="center"/>
      <protection hidden="1"/>
    </xf>
    <xf numFmtId="0" fontId="11" fillId="2" borderId="15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165" fontId="12" fillId="3" borderId="8" xfId="0" applyNumberFormat="1" applyFont="1" applyFill="1" applyBorder="1" applyAlignment="1" applyProtection="1">
      <alignment horizontal="center" vertical="center"/>
      <protection locked="0" hidden="1"/>
    </xf>
    <xf numFmtId="165" fontId="12" fillId="0" borderId="0" xfId="0" applyNumberFormat="1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indent="2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10" fontId="12" fillId="3" borderId="8" xfId="0" applyNumberFormat="1" applyFont="1" applyFill="1" applyBorder="1" applyAlignment="1" applyProtection="1">
      <alignment horizontal="center" vertical="center"/>
      <protection locked="0" hidden="1"/>
    </xf>
    <xf numFmtId="10" fontId="12" fillId="0" borderId="0" xfId="0" applyNumberFormat="1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indent="1"/>
      <protection hidden="1"/>
    </xf>
    <xf numFmtId="0" fontId="9" fillId="0" borderId="4" xfId="0" applyFont="1" applyBorder="1" applyAlignment="1" applyProtection="1">
      <alignment horizontal="left" vertical="center" indent="1"/>
      <protection hidden="1"/>
    </xf>
    <xf numFmtId="0" fontId="9" fillId="0" borderId="2" xfId="0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5" fillId="0" borderId="22" xfId="0" applyFont="1" applyBorder="1"/>
    <xf numFmtId="2" fontId="5" fillId="0" borderId="21" xfId="0" applyNumberFormat="1" applyFont="1" applyBorder="1"/>
    <xf numFmtId="2" fontId="5" fillId="0" borderId="22" xfId="0" applyNumberFormat="1" applyFont="1" applyBorder="1"/>
    <xf numFmtId="2" fontId="5" fillId="0" borderId="24" xfId="0" applyNumberFormat="1" applyFont="1" applyBorder="1"/>
    <xf numFmtId="2" fontId="0" fillId="0" borderId="21" xfId="0" applyNumberFormat="1" applyBorder="1"/>
    <xf numFmtId="2" fontId="0" fillId="0" borderId="22" xfId="0" applyNumberFormat="1" applyBorder="1"/>
    <xf numFmtId="2" fontId="0" fillId="0" borderId="24" xfId="0" applyNumberFormat="1" applyBorder="1"/>
    <xf numFmtId="164" fontId="0" fillId="0" borderId="22" xfId="0" applyNumberFormat="1" applyBorder="1"/>
    <xf numFmtId="164" fontId="5" fillId="0" borderId="25" xfId="0" applyNumberFormat="1" applyFont="1" applyBorder="1"/>
    <xf numFmtId="164" fontId="0" fillId="0" borderId="24" xfId="0" applyNumberFormat="1" applyBorder="1"/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2" fontId="7" fillId="0" borderId="21" xfId="0" applyNumberFormat="1" applyFont="1" applyBorder="1" applyAlignment="1">
      <alignment vertical="center"/>
    </xf>
    <xf numFmtId="2" fontId="7" fillId="0" borderId="22" xfId="0" applyNumberFormat="1" applyFont="1" applyBorder="1" applyAlignment="1">
      <alignment vertical="center"/>
    </xf>
    <xf numFmtId="2" fontId="7" fillId="0" borderId="22" xfId="4" applyNumberFormat="1" applyFont="1" applyFill="1" applyBorder="1" applyAlignment="1">
      <alignment horizontal="center" vertical="center"/>
    </xf>
    <xf numFmtId="2" fontId="7" fillId="0" borderId="24" xfId="4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left" vertical="center" indent="1"/>
      <protection hidden="1"/>
    </xf>
    <xf numFmtId="0" fontId="11" fillId="2" borderId="14" xfId="0" applyFont="1" applyFill="1" applyBorder="1" applyAlignment="1" applyProtection="1">
      <alignment horizontal="left" vertical="center" indent="1"/>
      <protection hidden="1"/>
    </xf>
    <xf numFmtId="0" fontId="11" fillId="2" borderId="15" xfId="0" applyFont="1" applyFill="1" applyBorder="1" applyAlignment="1" applyProtection="1">
      <alignment horizontal="left" vertical="center" indent="1"/>
      <protection hidden="1"/>
    </xf>
    <xf numFmtId="2" fontId="5" fillId="0" borderId="24" xfId="0" applyNumberFormat="1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9" fontId="12" fillId="3" borderId="16" xfId="0" applyNumberFormat="1" applyFont="1" applyFill="1" applyBorder="1" applyAlignment="1" applyProtection="1">
      <alignment horizontal="center" vertical="center"/>
      <protection locked="0" hidden="1"/>
    </xf>
    <xf numFmtId="9" fontId="12" fillId="3" borderId="9" xfId="0" applyNumberFormat="1" applyFont="1" applyFill="1" applyBorder="1" applyAlignment="1" applyProtection="1">
      <alignment horizontal="center" vertical="center"/>
      <protection locked="0" hidden="1"/>
    </xf>
    <xf numFmtId="9" fontId="11" fillId="2" borderId="14" xfId="0" applyNumberFormat="1" applyFont="1" applyFill="1" applyBorder="1" applyAlignment="1" applyProtection="1">
      <alignment horizontal="left" vertical="center" indent="1"/>
      <protection hidden="1"/>
    </xf>
    <xf numFmtId="9" fontId="12" fillId="0" borderId="1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9" fontId="12" fillId="3" borderId="26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Alignment="1" applyProtection="1">
      <alignment vertical="center"/>
      <protection hidden="1"/>
    </xf>
    <xf numFmtId="10" fontId="16" fillId="0" borderId="0" xfId="5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9" fontId="1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9" fontId="11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5" applyNumberFormat="1" applyFont="1" applyAlignment="1" applyProtection="1">
      <alignment vertical="center"/>
      <protection hidden="1"/>
    </xf>
    <xf numFmtId="0" fontId="7" fillId="0" borderId="27" xfId="2" applyFont="1" applyFill="1" applyBorder="1" applyAlignment="1" applyProtection="1">
      <alignment horizontal="center" vertical="center" wrapText="1"/>
      <protection locked="0"/>
    </xf>
    <xf numFmtId="0" fontId="7" fillId="0" borderId="28" xfId="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9" xfId="2" applyFont="1" applyFill="1" applyBorder="1" applyAlignment="1" applyProtection="1">
      <alignment horizontal="center" vertical="center" wrapText="1"/>
      <protection locked="0"/>
    </xf>
    <xf numFmtId="0" fontId="7" fillId="0" borderId="29" xfId="2" applyFont="1" applyFill="1" applyBorder="1" applyAlignment="1" applyProtection="1">
      <alignment horizontal="center" vertical="center" wrapText="1"/>
    </xf>
    <xf numFmtId="0" fontId="7" fillId="0" borderId="30" xfId="2" applyFont="1" applyFill="1" applyBorder="1" applyAlignment="1" applyProtection="1">
      <alignment horizontal="center" vertical="center" wrapText="1"/>
      <protection locked="0"/>
    </xf>
    <xf numFmtId="0" fontId="7" fillId="0" borderId="31" xfId="2" applyFont="1" applyFill="1" applyBorder="1" applyAlignment="1" applyProtection="1">
      <alignment horizontal="center" vertical="center" wrapText="1"/>
      <protection locked="0"/>
    </xf>
    <xf numFmtId="0" fontId="7" fillId="0" borderId="32" xfId="2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10" fontId="6" fillId="0" borderId="33" xfId="0" applyNumberFormat="1" applyFont="1" applyFill="1" applyBorder="1" applyAlignment="1" applyProtection="1">
      <alignment horizontal="right" vertical="center"/>
      <protection locked="0"/>
    </xf>
    <xf numFmtId="10" fontId="6" fillId="0" borderId="33" xfId="0" applyNumberFormat="1" applyFont="1" applyFill="1" applyBorder="1" applyAlignment="1" applyProtection="1">
      <alignment horizontal="right" vertical="center"/>
    </xf>
    <xf numFmtId="10" fontId="6" fillId="0" borderId="21" xfId="0" applyNumberFormat="1" applyFont="1" applyFill="1" applyBorder="1" applyAlignment="1" applyProtection="1">
      <alignment horizontal="right" vertical="center"/>
      <protection locked="0"/>
    </xf>
    <xf numFmtId="10" fontId="6" fillId="0" borderId="18" xfId="0" applyNumberFormat="1" applyFont="1" applyFill="1" applyBorder="1" applyAlignment="1" applyProtection="1">
      <alignment horizontal="right" vertical="center"/>
      <protection locked="0"/>
    </xf>
    <xf numFmtId="10" fontId="6" fillId="0" borderId="22" xfId="0" applyNumberFormat="1" applyFont="1" applyFill="1" applyBorder="1" applyAlignment="1" applyProtection="1">
      <alignment horizontal="right" vertical="center"/>
      <protection locked="0"/>
    </xf>
    <xf numFmtId="10" fontId="6" fillId="0" borderId="22" xfId="0" applyNumberFormat="1" applyFont="1" applyFill="1" applyBorder="1" applyAlignment="1" applyProtection="1">
      <alignment horizontal="right" vertical="center"/>
    </xf>
    <xf numFmtId="10" fontId="6" fillId="0" borderId="19" xfId="0" applyNumberFormat="1" applyFont="1" applyFill="1" applyBorder="1" applyAlignment="1" applyProtection="1">
      <alignment horizontal="right" vertical="center"/>
      <protection locked="0"/>
    </xf>
    <xf numFmtId="10" fontId="6" fillId="0" borderId="27" xfId="0" applyNumberFormat="1" applyFont="1" applyFill="1" applyBorder="1" applyAlignment="1" applyProtection="1">
      <alignment horizontal="right" vertical="center"/>
      <protection locked="0"/>
    </xf>
    <xf numFmtId="10" fontId="6" fillId="0" borderId="27" xfId="0" applyNumberFormat="1" applyFont="1" applyFill="1" applyBorder="1" applyAlignment="1" applyProtection="1">
      <alignment horizontal="right" vertical="center"/>
    </xf>
    <xf numFmtId="2" fontId="6" fillId="0" borderId="31" xfId="0" applyNumberFormat="1" applyFont="1" applyFill="1" applyBorder="1" applyAlignment="1" applyProtection="1">
      <alignment horizontal="right" vertical="center"/>
      <protection locked="0"/>
    </xf>
    <xf numFmtId="2" fontId="6" fillId="0" borderId="24" xfId="0" applyNumberFormat="1" applyFont="1" applyFill="1" applyBorder="1" applyAlignment="1" applyProtection="1">
      <alignment horizontal="right" vertical="center"/>
      <protection locked="0"/>
    </xf>
    <xf numFmtId="2" fontId="6" fillId="0" borderId="23" xfId="0" applyNumberFormat="1" applyFont="1" applyFill="1" applyBorder="1" applyAlignment="1" applyProtection="1">
      <alignment horizontal="right" vertical="center"/>
      <protection locked="0"/>
    </xf>
    <xf numFmtId="2" fontId="7" fillId="0" borderId="21" xfId="0" applyNumberFormat="1" applyFont="1" applyFill="1" applyBorder="1" applyAlignment="1" applyProtection="1">
      <alignment horizontal="right" vertical="center"/>
      <protection locked="0"/>
    </xf>
    <xf numFmtId="2" fontId="7" fillId="0" borderId="21" xfId="0" applyNumberFormat="1" applyFont="1" applyFill="1" applyBorder="1" applyAlignment="1" applyProtection="1">
      <alignment horizontal="right" vertical="center"/>
    </xf>
    <xf numFmtId="2" fontId="7" fillId="0" borderId="22" xfId="0" applyNumberFormat="1" applyFont="1" applyFill="1" applyBorder="1" applyAlignment="1" applyProtection="1">
      <alignment horizontal="right" vertical="center"/>
      <protection locked="0"/>
    </xf>
    <xf numFmtId="2" fontId="7" fillId="0" borderId="22" xfId="0" applyNumberFormat="1" applyFont="1" applyFill="1" applyBorder="1" applyAlignment="1" applyProtection="1">
      <alignment horizontal="right" vertical="center"/>
    </xf>
    <xf numFmtId="2" fontId="7" fillId="0" borderId="24" xfId="0" applyNumberFormat="1" applyFont="1" applyFill="1" applyBorder="1" applyAlignment="1" applyProtection="1">
      <alignment horizontal="right" vertical="center"/>
      <protection locked="0"/>
    </xf>
    <xf numFmtId="2" fontId="7" fillId="0" borderId="24" xfId="0" applyNumberFormat="1" applyFont="1" applyFill="1" applyBorder="1" applyAlignment="1" applyProtection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locked="0"/>
    </xf>
    <xf numFmtId="2" fontId="0" fillId="0" borderId="34" xfId="0" applyNumberFormat="1" applyFont="1" applyFill="1" applyBorder="1" applyAlignment="1" applyProtection="1">
      <alignment horizontal="right" vertical="center"/>
      <protection locked="0"/>
    </xf>
    <xf numFmtId="2" fontId="0" fillId="0" borderId="35" xfId="0" applyNumberFormat="1" applyFont="1" applyFill="1" applyBorder="1" applyAlignment="1" applyProtection="1">
      <alignment horizontal="right" vertical="center"/>
      <protection locked="0"/>
    </xf>
    <xf numFmtId="2" fontId="7" fillId="0" borderId="36" xfId="0" applyNumberFormat="1" applyFont="1" applyFill="1" applyBorder="1" applyAlignment="1" applyProtection="1">
      <alignment horizontal="right" vertical="center"/>
      <protection locked="0"/>
    </xf>
    <xf numFmtId="2" fontId="0" fillId="0" borderId="36" xfId="0" applyNumberFormat="1" applyFont="1" applyFill="1" applyBorder="1" applyAlignment="1" applyProtection="1">
      <alignment horizontal="right" vertical="center"/>
      <protection locked="0"/>
    </xf>
    <xf numFmtId="2" fontId="0" fillId="0" borderId="36" xfId="0" applyNumberFormat="1" applyFont="1" applyFill="1" applyBorder="1" applyAlignment="1" applyProtection="1">
      <alignment horizontal="right" vertical="center"/>
    </xf>
    <xf numFmtId="2" fontId="0" fillId="0" borderId="37" xfId="0" applyNumberFormat="1" applyFont="1" applyFill="1" applyBorder="1" applyAlignment="1" applyProtection="1">
      <alignment horizontal="right" vertical="center"/>
      <protection locked="0"/>
    </xf>
    <xf numFmtId="2" fontId="7" fillId="0" borderId="37" xfId="0" applyNumberFormat="1" applyFont="1" applyFill="1" applyBorder="1" applyAlignment="1" applyProtection="1">
      <alignment horizontal="right" vertical="center"/>
      <protection locked="0"/>
    </xf>
    <xf numFmtId="2" fontId="7" fillId="0" borderId="35" xfId="0" applyNumberFormat="1" applyFont="1" applyFill="1" applyBorder="1" applyAlignment="1" applyProtection="1">
      <alignment horizontal="right" vertical="center"/>
      <protection locked="0"/>
    </xf>
    <xf numFmtId="2" fontId="7" fillId="0" borderId="34" xfId="0" applyNumberFormat="1" applyFont="1" applyFill="1" applyBorder="1" applyAlignment="1" applyProtection="1">
      <alignment horizontal="right" vertical="center"/>
      <protection locked="0"/>
    </xf>
    <xf numFmtId="2" fontId="7" fillId="0" borderId="27" xfId="0" applyNumberFormat="1" applyFont="1" applyFill="1" applyBorder="1" applyAlignment="1" applyProtection="1">
      <alignment horizontal="right" vertical="center"/>
      <protection locked="0"/>
    </xf>
    <xf numFmtId="2" fontId="5" fillId="0" borderId="20" xfId="0" applyNumberFormat="1" applyFont="1" applyFill="1" applyBorder="1" applyAlignment="1" applyProtection="1">
      <alignment horizontal="right" vertical="center"/>
      <protection locked="0"/>
    </xf>
    <xf numFmtId="2" fontId="5" fillId="0" borderId="20" xfId="0" applyNumberFormat="1" applyFont="1" applyFill="1" applyBorder="1" applyAlignment="1" applyProtection="1">
      <alignment horizontal="right" vertical="center"/>
    </xf>
    <xf numFmtId="2" fontId="5" fillId="0" borderId="25" xfId="0" applyNumberFormat="1" applyFont="1" applyFill="1" applyBorder="1" applyAlignment="1" applyProtection="1">
      <alignment horizontal="right" vertical="center"/>
      <protection locked="0"/>
    </xf>
    <xf numFmtId="2" fontId="7" fillId="0" borderId="0" xfId="0" applyNumberFormat="1" applyFont="1" applyFill="1" applyBorder="1" applyAlignment="1" applyProtection="1">
      <alignment horizontal="right" vertical="center"/>
      <protection locked="0"/>
    </xf>
    <xf numFmtId="2" fontId="7" fillId="0" borderId="0" xfId="0" applyNumberFormat="1" applyFont="1" applyFill="1" applyBorder="1" applyAlignment="1" applyProtection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2" fontId="7" fillId="4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0" fontId="11" fillId="2" borderId="13" xfId="0" applyFont="1" applyFill="1" applyBorder="1" applyAlignment="1" applyProtection="1">
      <alignment horizontal="left" vertical="center" indent="1"/>
      <protection hidden="1"/>
    </xf>
    <xf numFmtId="0" fontId="11" fillId="2" borderId="14" xfId="0" applyFont="1" applyFill="1" applyBorder="1" applyAlignment="1" applyProtection="1">
      <alignment horizontal="left" vertical="center" indent="1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9" fontId="11" fillId="2" borderId="14" xfId="0" applyNumberFormat="1" applyFont="1" applyFill="1" applyBorder="1" applyAlignment="1" applyProtection="1">
      <alignment horizontal="left" vertical="center" indent="1"/>
      <protection hidden="1"/>
    </xf>
    <xf numFmtId="0" fontId="11" fillId="2" borderId="15" xfId="0" applyFont="1" applyFill="1" applyBorder="1" applyAlignment="1" applyProtection="1">
      <alignment horizontal="left" vertical="center" indent="1"/>
      <protection hidden="1"/>
    </xf>
    <xf numFmtId="0" fontId="11" fillId="2" borderId="13" xfId="0" applyFont="1" applyFill="1" applyBorder="1" applyAlignment="1" applyProtection="1">
      <alignment horizontal="center" vertical="center"/>
      <protection hidden="1"/>
    </xf>
    <xf numFmtId="0" fontId="11" fillId="2" borderId="14" xfId="0" applyFont="1" applyFill="1" applyBorder="1" applyAlignment="1" applyProtection="1">
      <alignment horizontal="center" vertical="center"/>
      <protection hidden="1"/>
    </xf>
    <xf numFmtId="0" fontId="11" fillId="2" borderId="15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10" fontId="12" fillId="0" borderId="12" xfId="0" applyNumberFormat="1" applyFont="1" applyBorder="1" applyAlignment="1" applyProtection="1">
      <alignment horizontal="center" vertical="center"/>
      <protection hidden="1"/>
    </xf>
    <xf numFmtId="2" fontId="12" fillId="0" borderId="12" xfId="0" applyNumberFormat="1" applyFont="1" applyBorder="1" applyAlignment="1" applyProtection="1">
      <alignment horizontal="center" vertical="center"/>
      <protection hidden="1"/>
    </xf>
    <xf numFmtId="165" fontId="12" fillId="0" borderId="12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left" vertical="center" indent="1"/>
      <protection hidden="1"/>
    </xf>
    <xf numFmtId="1" fontId="12" fillId="0" borderId="12" xfId="0" applyNumberFormat="1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10" fontId="12" fillId="0" borderId="3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 vertical="center" indent="1"/>
      <protection hidden="1"/>
    </xf>
  </cellXfs>
  <cellStyles count="6">
    <cellStyle name="Normal" xfId="0" builtinId="0"/>
    <cellStyle name="Normal 2" xfId="1"/>
    <cellStyle name="Normal 2 2" xfId="3"/>
    <cellStyle name="Normal 2 3" xfId="2"/>
    <cellStyle name="Normal 4" xfId="4"/>
    <cellStyle name="Percent" xfId="5" builtinId="5"/>
  </cellStyles>
  <dxfs count="11">
    <dxf>
      <font>
        <color theme="0"/>
      </font>
      <fill>
        <patternFill patternType="none">
          <bgColor auto="1"/>
        </patternFill>
      </fill>
      <border>
        <left style="thin">
          <color rgb="FF3887BC"/>
        </left>
        <top style="thin">
          <color rgb="FF3887BC"/>
        </top>
        <bottom style="thin">
          <color rgb="FF3887BC"/>
        </bottom>
      </border>
    </dxf>
    <dxf>
      <font>
        <color theme="0"/>
      </font>
      <fill>
        <patternFill patternType="none">
          <bgColor auto="1"/>
        </patternFill>
      </fill>
      <border>
        <left style="thin">
          <color rgb="FF3887BC"/>
        </left>
        <top style="thin">
          <color rgb="FF3887BC"/>
        </top>
        <bottom style="thin">
          <color rgb="FF3887BC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8"/>
        </left>
        <top style="thin">
          <color theme="8"/>
        </top>
        <bottom style="thin">
          <color theme="8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8"/>
        </left>
        <top style="thin">
          <color theme="8"/>
        </top>
        <bottom style="thin">
          <color theme="8"/>
        </bottom>
      </border>
    </dxf>
    <dxf>
      <font>
        <color theme="0"/>
      </font>
      <fill>
        <patternFill patternType="none">
          <bgColor auto="1"/>
        </patternFill>
      </fill>
      <border>
        <left style="thin">
          <color rgb="FF3887BC"/>
        </left>
        <top style="thin">
          <color rgb="FF3887BC"/>
        </top>
        <bottom style="thin">
          <color rgb="FF3887BC"/>
        </bottom>
      </border>
    </dxf>
  </dxfs>
  <tableStyles count="0" defaultTableStyle="TableStyleMedium9" defaultPivotStyle="PivotStyleMedium7"/>
  <colors>
    <mruColors>
      <color rgb="FFFF7E79"/>
      <color rgb="FF7AB5DD"/>
      <color rgb="FF5C88A6"/>
      <color rgb="FF3887BC"/>
      <color rgb="FF1536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80"/>
  <sheetViews>
    <sheetView showGridLines="0" tabSelected="1" zoomScale="64" workbookViewId="0">
      <selection activeCell="J40" sqref="J40"/>
    </sheetView>
  </sheetViews>
  <sheetFormatPr baseColWidth="10" defaultRowHeight="16" x14ac:dyDescent="0.2"/>
  <cols>
    <col min="1" max="1" width="3.6640625" style="11" customWidth="1"/>
    <col min="2" max="2" width="6.5" style="11" customWidth="1"/>
    <col min="3" max="3" width="3" style="12" customWidth="1"/>
    <col min="4" max="4" width="89" style="12" customWidth="1"/>
    <col min="5" max="5" width="59.83203125" style="11" customWidth="1"/>
    <col min="6" max="6" width="3" style="11" customWidth="1"/>
    <col min="7" max="7" width="22.33203125" style="11" customWidth="1"/>
    <col min="8" max="8" width="3" style="11" customWidth="1"/>
    <col min="9" max="9" width="16.33203125" style="11" customWidth="1"/>
    <col min="10" max="10" width="65.5" style="11" customWidth="1"/>
    <col min="11" max="11" width="32.1640625" style="11" customWidth="1"/>
    <col min="12" max="12" width="3" style="11" customWidth="1"/>
    <col min="13" max="13" width="6.5" style="11" customWidth="1"/>
    <col min="14" max="18" width="10.83203125" style="11"/>
    <col min="19" max="19" width="29.5" style="11" customWidth="1"/>
    <col min="20" max="16384" width="10.83203125" style="11"/>
  </cols>
  <sheetData>
    <row r="1" spans="2:13" ht="54" customHeight="1" thickBot="1" x14ac:dyDescent="0.25">
      <c r="B1" s="126" t="s">
        <v>64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2:13" ht="29" customHeight="1" thickTop="1" thickBot="1" x14ac:dyDescent="0.25"/>
    <row r="3" spans="2:13" ht="29" customHeight="1" thickTop="1" thickBot="1" x14ac:dyDescent="0.25">
      <c r="B3" s="13"/>
      <c r="C3" s="124" t="s">
        <v>62</v>
      </c>
      <c r="D3" s="125"/>
      <c r="E3" s="14" t="s">
        <v>63</v>
      </c>
      <c r="F3" s="15"/>
      <c r="H3" s="129" t="s">
        <v>65</v>
      </c>
      <c r="I3" s="130"/>
      <c r="J3" s="130"/>
      <c r="K3" s="130"/>
      <c r="L3" s="131"/>
      <c r="M3" s="13"/>
    </row>
    <row r="4" spans="2:13" s="20" customFormat="1" ht="29" customHeight="1" thickTop="1" x14ac:dyDescent="0.2">
      <c r="B4" s="16"/>
      <c r="C4" s="17"/>
      <c r="D4" s="18"/>
      <c r="E4" s="19"/>
      <c r="F4" s="18"/>
      <c r="G4" s="11"/>
      <c r="H4" s="11"/>
      <c r="I4" s="11"/>
      <c r="J4" s="11"/>
      <c r="K4" s="11"/>
      <c r="M4" s="16"/>
    </row>
    <row r="5" spans="2:13" ht="29" customHeight="1" x14ac:dyDescent="0.2">
      <c r="B5" s="13"/>
      <c r="D5" s="21" t="s">
        <v>0</v>
      </c>
      <c r="E5" s="22"/>
      <c r="F5" s="23"/>
      <c r="I5" s="136" t="s">
        <v>4</v>
      </c>
      <c r="J5" s="136"/>
      <c r="K5" s="133" t="e">
        <f>'Historical Data'!CB4</f>
        <v>#DIV/0!</v>
      </c>
      <c r="M5" s="13"/>
    </row>
    <row r="6" spans="2:13" ht="29" customHeight="1" x14ac:dyDescent="0.2">
      <c r="B6" s="13"/>
      <c r="C6" s="24"/>
      <c r="D6" s="24"/>
      <c r="E6" s="25"/>
      <c r="F6" s="26"/>
      <c r="I6" s="136"/>
      <c r="J6" s="136"/>
      <c r="K6" s="133"/>
      <c r="M6" s="13"/>
    </row>
    <row r="7" spans="2:13" ht="29" customHeight="1" x14ac:dyDescent="0.2">
      <c r="B7" s="13"/>
      <c r="D7" s="21" t="s">
        <v>1</v>
      </c>
      <c r="E7" s="27"/>
      <c r="F7" s="28"/>
      <c r="I7" s="136" t="s">
        <v>5</v>
      </c>
      <c r="J7" s="136"/>
      <c r="K7" s="133" t="e">
        <f>'Historical Data'!CB5</f>
        <v>#DIV/0!</v>
      </c>
      <c r="M7" s="13"/>
    </row>
    <row r="8" spans="2:13" ht="29" customHeight="1" x14ac:dyDescent="0.2">
      <c r="B8" s="13"/>
      <c r="C8" s="24"/>
      <c r="D8" s="24"/>
      <c r="E8" s="25"/>
      <c r="F8" s="26"/>
      <c r="I8" s="136"/>
      <c r="J8" s="136"/>
      <c r="K8" s="133"/>
      <c r="M8" s="13"/>
    </row>
    <row r="9" spans="2:13" ht="29" customHeight="1" x14ac:dyDescent="0.2">
      <c r="B9" s="13"/>
      <c r="D9" s="21" t="s">
        <v>2</v>
      </c>
      <c r="E9" s="27"/>
      <c r="F9" s="28"/>
      <c r="I9" s="136" t="s">
        <v>6</v>
      </c>
      <c r="J9" s="136"/>
      <c r="K9" s="134" t="e">
        <f>K7/K5</f>
        <v>#DIV/0!</v>
      </c>
      <c r="M9" s="13"/>
    </row>
    <row r="10" spans="2:13" ht="29" customHeight="1" x14ac:dyDescent="0.2">
      <c r="B10" s="13"/>
      <c r="C10" s="24"/>
      <c r="D10" s="24"/>
      <c r="E10" s="25"/>
      <c r="F10" s="26"/>
      <c r="I10" s="136"/>
      <c r="J10" s="136"/>
      <c r="K10" s="134"/>
      <c r="M10" s="13"/>
    </row>
    <row r="11" spans="2:13" ht="29" customHeight="1" x14ac:dyDescent="0.2">
      <c r="B11" s="13"/>
      <c r="D11" s="21" t="s">
        <v>61</v>
      </c>
      <c r="E11" s="27"/>
      <c r="F11" s="28"/>
      <c r="I11" s="136" t="s">
        <v>7</v>
      </c>
      <c r="J11" s="136"/>
      <c r="K11" s="134" t="e">
        <f>(K5-K27)/K7</f>
        <v>#DIV/0!</v>
      </c>
      <c r="M11" s="13"/>
    </row>
    <row r="12" spans="2:13" ht="29" customHeight="1" x14ac:dyDescent="0.2">
      <c r="B12" s="13"/>
      <c r="C12" s="24"/>
      <c r="D12" s="24"/>
      <c r="E12" s="25"/>
      <c r="F12" s="26"/>
      <c r="I12" s="136"/>
      <c r="J12" s="136"/>
      <c r="K12" s="134"/>
      <c r="M12" s="13"/>
    </row>
    <row r="13" spans="2:13" ht="29" customHeight="1" x14ac:dyDescent="0.2">
      <c r="B13" s="13"/>
      <c r="D13" s="21" t="s">
        <v>3</v>
      </c>
      <c r="E13" s="27"/>
      <c r="F13" s="28"/>
      <c r="I13" s="136" t="s">
        <v>8</v>
      </c>
      <c r="J13" s="136"/>
      <c r="K13" s="133" t="e">
        <f>_xlfn.NORM.DIST(0,K5,K7,TRUE)</f>
        <v>#DIV/0!</v>
      </c>
      <c r="M13" s="13"/>
    </row>
    <row r="14" spans="2:13" ht="29" customHeight="1" x14ac:dyDescent="0.2">
      <c r="B14" s="13"/>
      <c r="C14" s="29"/>
      <c r="D14" s="29"/>
      <c r="E14" s="30"/>
      <c r="F14" s="31"/>
      <c r="I14" s="136"/>
      <c r="J14" s="136"/>
      <c r="K14" s="133"/>
      <c r="M14" s="13"/>
    </row>
    <row r="15" spans="2:13" ht="29" customHeight="1" x14ac:dyDescent="0.2">
      <c r="B15" s="13"/>
      <c r="D15" s="132" t="s">
        <v>59</v>
      </c>
      <c r="E15" s="132"/>
      <c r="F15" s="31"/>
      <c r="I15" s="136" t="s">
        <v>9</v>
      </c>
      <c r="J15" s="136"/>
      <c r="K15" s="135" t="e">
        <f>IF(((_xlfn.NORM.INV(0.99,0,1)*K7-K5)*E5)&gt;=0,((_xlfn.NORM.INV(0.99,0,1)*K7-K5)*E5),0)</f>
        <v>#DIV/0!</v>
      </c>
      <c r="M15" s="13"/>
    </row>
    <row r="16" spans="2:13" ht="29" customHeight="1" thickBot="1" x14ac:dyDescent="0.25">
      <c r="B16" s="13"/>
      <c r="C16" s="32"/>
      <c r="D16" s="32"/>
      <c r="E16" s="32"/>
      <c r="F16" s="31"/>
      <c r="I16" s="136"/>
      <c r="J16" s="136"/>
      <c r="K16" s="135"/>
      <c r="M16" s="13"/>
    </row>
    <row r="17" spans="2:13" ht="28" customHeight="1" thickTop="1" thickBot="1" x14ac:dyDescent="0.25">
      <c r="B17" s="31"/>
      <c r="C17" s="124" t="s">
        <v>18</v>
      </c>
      <c r="D17" s="125"/>
      <c r="E17" s="14" t="s">
        <v>19</v>
      </c>
      <c r="F17" s="15"/>
      <c r="I17" s="136" t="s">
        <v>10</v>
      </c>
      <c r="J17" s="136"/>
      <c r="K17" s="133" t="e">
        <f>K5+(2*K7)</f>
        <v>#DIV/0!</v>
      </c>
      <c r="M17" s="31"/>
    </row>
    <row r="18" spans="2:13" ht="28" customHeight="1" thickTop="1" x14ac:dyDescent="0.2">
      <c r="B18" s="31"/>
      <c r="C18" s="31"/>
      <c r="D18" s="33" t="s">
        <v>20</v>
      </c>
      <c r="E18" s="59"/>
      <c r="G18" s="73" t="e">
        <f>E18/$E$105</f>
        <v>#DIV/0!</v>
      </c>
      <c r="I18" s="136"/>
      <c r="J18" s="136"/>
      <c r="K18" s="133"/>
      <c r="M18" s="31"/>
    </row>
    <row r="19" spans="2:13" ht="28" customHeight="1" thickBot="1" x14ac:dyDescent="0.25">
      <c r="B19" s="31"/>
      <c r="C19" s="31"/>
      <c r="D19" s="32" t="s">
        <v>21</v>
      </c>
      <c r="E19" s="60"/>
      <c r="G19" s="73" t="e">
        <f t="shared" ref="G19:G82" si="0">E19/$E$105</f>
        <v>#DIV/0!</v>
      </c>
      <c r="I19" s="136" t="s">
        <v>11</v>
      </c>
      <c r="J19" s="136"/>
      <c r="K19" s="133" t="e">
        <f>K5-(2*K7)</f>
        <v>#DIV/0!</v>
      </c>
      <c r="M19" s="31"/>
    </row>
    <row r="20" spans="2:13" ht="28" customHeight="1" thickTop="1" thickBot="1" x14ac:dyDescent="0.25">
      <c r="B20" s="31"/>
      <c r="C20" s="124" t="s">
        <v>22</v>
      </c>
      <c r="D20" s="125"/>
      <c r="E20" s="127"/>
      <c r="F20" s="128"/>
      <c r="G20" s="73" t="e">
        <f t="shared" si="0"/>
        <v>#DIV/0!</v>
      </c>
      <c r="I20" s="136"/>
      <c r="J20" s="136"/>
      <c r="K20" s="133"/>
      <c r="M20" s="31"/>
    </row>
    <row r="21" spans="2:13" ht="28" customHeight="1" thickTop="1" x14ac:dyDescent="0.2">
      <c r="D21" s="34" t="s">
        <v>71</v>
      </c>
      <c r="E21" s="59"/>
      <c r="G21" s="73" t="e">
        <f t="shared" si="0"/>
        <v>#DIV/0!</v>
      </c>
      <c r="I21" s="136" t="s">
        <v>72</v>
      </c>
      <c r="J21" s="136"/>
      <c r="K21" s="134" t="e">
        <f>'Historical Data'!CB7</f>
        <v>#DIV/0!</v>
      </c>
      <c r="M21" s="31"/>
    </row>
    <row r="22" spans="2:13" ht="28" customHeight="1" x14ac:dyDescent="0.2">
      <c r="D22" s="34" t="s">
        <v>73</v>
      </c>
      <c r="E22" s="59"/>
      <c r="G22" s="73" t="e">
        <f t="shared" si="0"/>
        <v>#DIV/0!</v>
      </c>
      <c r="I22" s="136"/>
      <c r="J22" s="136"/>
      <c r="K22" s="134"/>
      <c r="M22" s="31"/>
    </row>
    <row r="23" spans="2:13" ht="28" customHeight="1" x14ac:dyDescent="0.2">
      <c r="D23" s="34" t="s">
        <v>37</v>
      </c>
      <c r="E23" s="59"/>
      <c r="G23" s="73" t="e">
        <f t="shared" si="0"/>
        <v>#DIV/0!</v>
      </c>
      <c r="I23" s="136" t="s">
        <v>12</v>
      </c>
      <c r="J23" s="136"/>
      <c r="K23" s="133">
        <f>E13</f>
        <v>0</v>
      </c>
      <c r="M23" s="31"/>
    </row>
    <row r="24" spans="2:13" ht="28" customHeight="1" x14ac:dyDescent="0.2">
      <c r="D24" s="34" t="s">
        <v>74</v>
      </c>
      <c r="E24" s="59"/>
      <c r="G24" s="73" t="e">
        <f t="shared" si="0"/>
        <v>#DIV/0!</v>
      </c>
      <c r="I24" s="136"/>
      <c r="J24" s="136"/>
      <c r="K24" s="133"/>
      <c r="M24" s="31"/>
    </row>
    <row r="25" spans="2:13" ht="28" customHeight="1" x14ac:dyDescent="0.2">
      <c r="D25" s="34" t="s">
        <v>75</v>
      </c>
      <c r="E25" s="59"/>
      <c r="G25" s="73" t="e">
        <f t="shared" si="0"/>
        <v>#DIV/0!</v>
      </c>
      <c r="I25" s="136" t="s">
        <v>13</v>
      </c>
      <c r="J25" s="136"/>
      <c r="K25" s="133">
        <f>E11</f>
        <v>0</v>
      </c>
      <c r="M25" s="31"/>
    </row>
    <row r="26" spans="2:13" ht="28" customHeight="1" x14ac:dyDescent="0.2">
      <c r="D26" s="34" t="s">
        <v>76</v>
      </c>
      <c r="E26" s="59"/>
      <c r="G26" s="73" t="e">
        <f t="shared" si="0"/>
        <v>#DIV/0!</v>
      </c>
      <c r="I26" s="136"/>
      <c r="J26" s="136"/>
      <c r="K26" s="133"/>
      <c r="M26" s="31"/>
    </row>
    <row r="27" spans="2:13" ht="28" customHeight="1" x14ac:dyDescent="0.2">
      <c r="D27" s="34" t="s">
        <v>77</v>
      </c>
      <c r="E27" s="59"/>
      <c r="G27" s="73" t="e">
        <f t="shared" si="0"/>
        <v>#DIV/0!</v>
      </c>
      <c r="I27" s="136" t="s">
        <v>14</v>
      </c>
      <c r="J27" s="136"/>
      <c r="K27" s="133">
        <v>0.01</v>
      </c>
      <c r="M27" s="31"/>
    </row>
    <row r="28" spans="2:13" ht="28" customHeight="1" x14ac:dyDescent="0.2">
      <c r="D28" s="34" t="s">
        <v>78</v>
      </c>
      <c r="E28" s="59"/>
      <c r="G28" s="73" t="e">
        <f t="shared" si="0"/>
        <v>#DIV/0!</v>
      </c>
      <c r="I28" s="136"/>
      <c r="J28" s="136"/>
      <c r="K28" s="133"/>
      <c r="M28" s="31"/>
    </row>
    <row r="29" spans="2:13" ht="28" customHeight="1" x14ac:dyDescent="0.2">
      <c r="D29" s="34" t="s">
        <v>23</v>
      </c>
      <c r="E29" s="59"/>
      <c r="G29" s="73" t="e">
        <f t="shared" si="0"/>
        <v>#DIV/0!</v>
      </c>
      <c r="I29" s="136" t="s">
        <v>15</v>
      </c>
      <c r="J29" s="136"/>
      <c r="K29" s="133">
        <f>E7</f>
        <v>0</v>
      </c>
      <c r="M29" s="31"/>
    </row>
    <row r="30" spans="2:13" ht="28" customHeight="1" x14ac:dyDescent="0.2">
      <c r="D30" s="34" t="s">
        <v>24</v>
      </c>
      <c r="E30" s="59"/>
      <c r="G30" s="73" t="e">
        <f t="shared" si="0"/>
        <v>#DIV/0!</v>
      </c>
      <c r="I30" s="136"/>
      <c r="J30" s="136"/>
      <c r="K30" s="133"/>
      <c r="M30" s="31"/>
    </row>
    <row r="31" spans="2:13" ht="28" customHeight="1" x14ac:dyDescent="0.2">
      <c r="D31" s="34" t="s">
        <v>79</v>
      </c>
      <c r="E31" s="59"/>
      <c r="G31" s="73" t="e">
        <f t="shared" si="0"/>
        <v>#DIV/0!</v>
      </c>
      <c r="I31" s="136" t="s">
        <v>16</v>
      </c>
      <c r="J31" s="136"/>
      <c r="K31" s="133">
        <f>E9</f>
        <v>0</v>
      </c>
      <c r="M31" s="31"/>
    </row>
    <row r="32" spans="2:13" ht="28" customHeight="1" x14ac:dyDescent="0.2">
      <c r="D32" s="34" t="s">
        <v>80</v>
      </c>
      <c r="E32" s="59"/>
      <c r="G32" s="73" t="e">
        <f t="shared" si="0"/>
        <v>#DIV/0!</v>
      </c>
      <c r="I32" s="136"/>
      <c r="J32" s="136"/>
      <c r="K32" s="133"/>
      <c r="M32" s="31"/>
    </row>
    <row r="33" spans="2:13" ht="28" customHeight="1" x14ac:dyDescent="0.2">
      <c r="D33" s="34" t="s">
        <v>81</v>
      </c>
      <c r="E33" s="59"/>
      <c r="G33" s="73" t="e">
        <f t="shared" si="0"/>
        <v>#DIV/0!</v>
      </c>
      <c r="I33" s="136" t="s">
        <v>60</v>
      </c>
      <c r="J33" s="136"/>
      <c r="K33" s="137" t="e">
        <f>IF(((('Historical Data'!CF8/K7-2*K7)*0.5+('Historical Data'!CF8/E13)*0.5)*100)&gt;100,100,IF(((('Historical Data'!CF8/K7-2*K7)*0.5+('Historical Data'!CF8/E13)*0.5)*100)&lt;0,0,((('Historical Data'!CF8/K7-2*K7)*0.5+('Historical Data'!CF8/E13)*0.5)*100)))</f>
        <v>#DIV/0!</v>
      </c>
      <c r="M33" s="31"/>
    </row>
    <row r="34" spans="2:13" ht="28" customHeight="1" x14ac:dyDescent="0.2">
      <c r="D34" s="34" t="s">
        <v>25</v>
      </c>
      <c r="E34" s="59"/>
      <c r="G34" s="73" t="e">
        <f t="shared" si="0"/>
        <v>#DIV/0!</v>
      </c>
      <c r="I34" s="136"/>
      <c r="J34" s="136"/>
      <c r="K34" s="137"/>
      <c r="M34" s="31"/>
    </row>
    <row r="35" spans="2:13" ht="28" customHeight="1" x14ac:dyDescent="0.2">
      <c r="D35" s="34" t="s">
        <v>26</v>
      </c>
      <c r="E35" s="59"/>
      <c r="G35" s="73" t="e">
        <f t="shared" si="0"/>
        <v>#DIV/0!</v>
      </c>
      <c r="I35" s="143" t="str">
        <f>'Historical Data'!A1</f>
        <v>Time Frame: Aug 2006 - Jul 2016</v>
      </c>
      <c r="M35" s="31"/>
    </row>
    <row r="36" spans="2:13" ht="28" customHeight="1" x14ac:dyDescent="0.2">
      <c r="D36" s="34" t="s">
        <v>82</v>
      </c>
      <c r="E36" s="59"/>
      <c r="G36" s="73" t="e">
        <f t="shared" si="0"/>
        <v>#DIV/0!</v>
      </c>
      <c r="M36" s="31"/>
    </row>
    <row r="37" spans="2:13" ht="28" customHeight="1" x14ac:dyDescent="0.2">
      <c r="D37" s="34" t="s">
        <v>27</v>
      </c>
      <c r="E37" s="59"/>
      <c r="G37" s="73" t="e">
        <f t="shared" si="0"/>
        <v>#DIV/0!</v>
      </c>
      <c r="M37" s="31"/>
    </row>
    <row r="38" spans="2:13" ht="28" customHeight="1" x14ac:dyDescent="0.2">
      <c r="D38" s="34" t="s">
        <v>83</v>
      </c>
      <c r="E38" s="59"/>
      <c r="G38" s="73" t="e">
        <f t="shared" si="0"/>
        <v>#DIV/0!</v>
      </c>
      <c r="M38" s="31"/>
    </row>
    <row r="39" spans="2:13" ht="28" customHeight="1" x14ac:dyDescent="0.2">
      <c r="D39" s="34" t="s">
        <v>28</v>
      </c>
      <c r="E39" s="59"/>
      <c r="G39" s="73" t="e">
        <f t="shared" si="0"/>
        <v>#DIV/0!</v>
      </c>
      <c r="M39" s="31"/>
    </row>
    <row r="40" spans="2:13" ht="28" customHeight="1" x14ac:dyDescent="0.2">
      <c r="D40" s="34" t="s">
        <v>29</v>
      </c>
      <c r="E40" s="59"/>
      <c r="G40" s="73" t="e">
        <f t="shared" si="0"/>
        <v>#DIV/0!</v>
      </c>
      <c r="M40" s="31"/>
    </row>
    <row r="41" spans="2:13" ht="28" customHeight="1" x14ac:dyDescent="0.2">
      <c r="D41" s="34" t="s">
        <v>84</v>
      </c>
      <c r="E41" s="59"/>
      <c r="G41" s="73" t="e">
        <f t="shared" si="0"/>
        <v>#DIV/0!</v>
      </c>
      <c r="M41" s="31"/>
    </row>
    <row r="42" spans="2:13" ht="28" customHeight="1" x14ac:dyDescent="0.2">
      <c r="C42" s="11"/>
      <c r="D42" s="34" t="s">
        <v>85</v>
      </c>
      <c r="E42" s="59"/>
      <c r="G42" s="73" t="e">
        <f t="shared" si="0"/>
        <v>#DIV/0!</v>
      </c>
      <c r="M42" s="31"/>
    </row>
    <row r="43" spans="2:13" ht="28" customHeight="1" thickBot="1" x14ac:dyDescent="0.25">
      <c r="C43" s="11"/>
      <c r="D43" s="34" t="s">
        <v>86</v>
      </c>
      <c r="E43" s="59"/>
      <c r="G43" s="73" t="e">
        <f t="shared" si="0"/>
        <v>#DIV/0!</v>
      </c>
    </row>
    <row r="44" spans="2:13" ht="28" customHeight="1" thickTop="1" thickBot="1" x14ac:dyDescent="0.25">
      <c r="B44" s="31"/>
      <c r="C44" s="124" t="s">
        <v>36</v>
      </c>
      <c r="D44" s="125"/>
      <c r="E44" s="127"/>
      <c r="F44" s="128"/>
      <c r="G44" s="73" t="e">
        <f t="shared" si="0"/>
        <v>#DIV/0!</v>
      </c>
    </row>
    <row r="45" spans="2:13" ht="28" customHeight="1" thickTop="1" x14ac:dyDescent="0.2">
      <c r="D45" s="34" t="s">
        <v>87</v>
      </c>
      <c r="E45" s="59"/>
      <c r="G45" s="73" t="e">
        <f t="shared" si="0"/>
        <v>#DIV/0!</v>
      </c>
    </row>
    <row r="46" spans="2:13" ht="28" customHeight="1" x14ac:dyDescent="0.2">
      <c r="C46" s="11"/>
      <c r="D46" s="34" t="s">
        <v>38</v>
      </c>
      <c r="E46" s="59"/>
      <c r="G46" s="73" t="e">
        <f t="shared" si="0"/>
        <v>#DIV/0!</v>
      </c>
    </row>
    <row r="47" spans="2:13" ht="28" customHeight="1" x14ac:dyDescent="0.2">
      <c r="C47" s="11"/>
      <c r="D47" s="34" t="s">
        <v>39</v>
      </c>
      <c r="E47" s="59"/>
      <c r="G47" s="73" t="e">
        <f t="shared" si="0"/>
        <v>#DIV/0!</v>
      </c>
    </row>
    <row r="48" spans="2:13" ht="28" customHeight="1" thickBot="1" x14ac:dyDescent="0.25">
      <c r="C48" s="11"/>
      <c r="D48" s="34" t="s">
        <v>88</v>
      </c>
      <c r="E48" s="59"/>
      <c r="G48" s="73" t="e">
        <f t="shared" si="0"/>
        <v>#DIV/0!</v>
      </c>
    </row>
    <row r="49" spans="3:7" ht="28" customHeight="1" thickTop="1" thickBot="1" x14ac:dyDescent="0.25">
      <c r="C49" s="53" t="s">
        <v>45</v>
      </c>
      <c r="D49" s="54"/>
      <c r="E49" s="61"/>
      <c r="F49" s="55"/>
      <c r="G49" s="73" t="e">
        <f t="shared" si="0"/>
        <v>#DIV/0!</v>
      </c>
    </row>
    <row r="50" spans="3:7" ht="28" customHeight="1" thickTop="1" x14ac:dyDescent="0.2">
      <c r="C50" s="11"/>
      <c r="D50" s="34" t="s">
        <v>46</v>
      </c>
      <c r="E50" s="59"/>
      <c r="G50" s="73" t="e">
        <f t="shared" si="0"/>
        <v>#DIV/0!</v>
      </c>
    </row>
    <row r="51" spans="3:7" ht="28" customHeight="1" x14ac:dyDescent="0.2">
      <c r="C51" s="11"/>
      <c r="D51" s="34" t="s">
        <v>89</v>
      </c>
      <c r="E51" s="59"/>
      <c r="G51" s="73" t="e">
        <f t="shared" si="0"/>
        <v>#DIV/0!</v>
      </c>
    </row>
    <row r="52" spans="3:7" ht="28" customHeight="1" thickBot="1" x14ac:dyDescent="0.25">
      <c r="C52" s="11"/>
      <c r="D52" s="34" t="s">
        <v>90</v>
      </c>
      <c r="E52" s="59"/>
      <c r="G52" s="73" t="e">
        <f t="shared" si="0"/>
        <v>#DIV/0!</v>
      </c>
    </row>
    <row r="53" spans="3:7" ht="28" customHeight="1" thickTop="1" thickBot="1" x14ac:dyDescent="0.25">
      <c r="C53" s="53" t="s">
        <v>91</v>
      </c>
      <c r="D53" s="54"/>
      <c r="E53" s="61"/>
      <c r="F53" s="55"/>
      <c r="G53" s="73" t="e">
        <f t="shared" si="0"/>
        <v>#DIV/0!</v>
      </c>
    </row>
    <row r="54" spans="3:7" ht="28" customHeight="1" thickTop="1" x14ac:dyDescent="0.2">
      <c r="C54" s="11"/>
      <c r="D54" s="34" t="s">
        <v>92</v>
      </c>
      <c r="E54" s="59"/>
      <c r="G54" s="73" t="e">
        <f t="shared" si="0"/>
        <v>#DIV/0!</v>
      </c>
    </row>
    <row r="55" spans="3:7" ht="28" customHeight="1" x14ac:dyDescent="0.2">
      <c r="C55" s="11"/>
      <c r="D55" s="34" t="s">
        <v>93</v>
      </c>
      <c r="E55" s="59"/>
      <c r="G55" s="73" t="e">
        <f t="shared" si="0"/>
        <v>#DIV/0!</v>
      </c>
    </row>
    <row r="56" spans="3:7" ht="28" customHeight="1" x14ac:dyDescent="0.2">
      <c r="C56" s="11"/>
      <c r="D56" s="34" t="s">
        <v>94</v>
      </c>
      <c r="E56" s="59"/>
      <c r="G56" s="73" t="e">
        <f t="shared" si="0"/>
        <v>#DIV/0!</v>
      </c>
    </row>
    <row r="57" spans="3:7" ht="28" customHeight="1" x14ac:dyDescent="0.2">
      <c r="C57" s="11"/>
      <c r="D57" s="34" t="s">
        <v>95</v>
      </c>
      <c r="E57" s="59"/>
      <c r="G57" s="73" t="e">
        <f t="shared" si="0"/>
        <v>#DIV/0!</v>
      </c>
    </row>
    <row r="58" spans="3:7" ht="28" customHeight="1" x14ac:dyDescent="0.2">
      <c r="C58" s="11"/>
      <c r="D58" s="34" t="s">
        <v>96</v>
      </c>
      <c r="E58" s="59"/>
      <c r="G58" s="73" t="e">
        <f t="shared" si="0"/>
        <v>#DIV/0!</v>
      </c>
    </row>
    <row r="59" spans="3:7" ht="28" customHeight="1" x14ac:dyDescent="0.2">
      <c r="C59" s="11"/>
      <c r="D59" s="34" t="s">
        <v>97</v>
      </c>
      <c r="E59" s="59"/>
      <c r="G59" s="73" t="e">
        <f t="shared" si="0"/>
        <v>#DIV/0!</v>
      </c>
    </row>
    <row r="60" spans="3:7" ht="28" customHeight="1" x14ac:dyDescent="0.2">
      <c r="C60" s="11"/>
      <c r="D60" s="34" t="s">
        <v>98</v>
      </c>
      <c r="E60" s="59"/>
      <c r="G60" s="73" t="e">
        <f t="shared" si="0"/>
        <v>#DIV/0!</v>
      </c>
    </row>
    <row r="61" spans="3:7" ht="28" customHeight="1" x14ac:dyDescent="0.2">
      <c r="D61" s="34" t="s">
        <v>99</v>
      </c>
      <c r="E61" s="59"/>
      <c r="G61" s="73" t="e">
        <f t="shared" si="0"/>
        <v>#DIV/0!</v>
      </c>
    </row>
    <row r="62" spans="3:7" ht="28" customHeight="1" x14ac:dyDescent="0.2">
      <c r="D62" s="34" t="s">
        <v>100</v>
      </c>
      <c r="E62" s="59"/>
      <c r="G62" s="73" t="e">
        <f t="shared" si="0"/>
        <v>#DIV/0!</v>
      </c>
    </row>
    <row r="63" spans="3:7" ht="28" customHeight="1" thickBot="1" x14ac:dyDescent="0.25">
      <c r="D63" s="34" t="s">
        <v>101</v>
      </c>
      <c r="E63" s="59"/>
      <c r="G63" s="73" t="e">
        <f t="shared" si="0"/>
        <v>#DIV/0!</v>
      </c>
    </row>
    <row r="64" spans="3:7" ht="28" customHeight="1" thickTop="1" thickBot="1" x14ac:dyDescent="0.25">
      <c r="C64" s="53" t="s">
        <v>40</v>
      </c>
      <c r="D64" s="54"/>
      <c r="E64" s="61"/>
      <c r="F64" s="55"/>
      <c r="G64" s="73" t="e">
        <f t="shared" si="0"/>
        <v>#DIV/0!</v>
      </c>
    </row>
    <row r="65" spans="3:7" ht="28" customHeight="1" thickTop="1" x14ac:dyDescent="0.2">
      <c r="D65" s="34" t="s">
        <v>102</v>
      </c>
      <c r="E65" s="59"/>
      <c r="G65" s="73" t="e">
        <f t="shared" si="0"/>
        <v>#DIV/0!</v>
      </c>
    </row>
    <row r="66" spans="3:7" ht="28" customHeight="1" x14ac:dyDescent="0.2">
      <c r="D66" s="34" t="s">
        <v>42</v>
      </c>
      <c r="E66" s="59"/>
      <c r="G66" s="73" t="e">
        <f t="shared" si="0"/>
        <v>#DIV/0!</v>
      </c>
    </row>
    <row r="67" spans="3:7" ht="28" customHeight="1" x14ac:dyDescent="0.2">
      <c r="D67" s="34" t="s">
        <v>103</v>
      </c>
      <c r="E67" s="59"/>
      <c r="G67" s="73" t="e">
        <f t="shared" si="0"/>
        <v>#DIV/0!</v>
      </c>
    </row>
    <row r="68" spans="3:7" ht="28" customHeight="1" x14ac:dyDescent="0.2">
      <c r="D68" s="34" t="s">
        <v>44</v>
      </c>
      <c r="E68" s="59"/>
      <c r="G68" s="73" t="e">
        <f t="shared" si="0"/>
        <v>#DIV/0!</v>
      </c>
    </row>
    <row r="69" spans="3:7" ht="28" customHeight="1" x14ac:dyDescent="0.2">
      <c r="D69" s="34" t="s">
        <v>70</v>
      </c>
      <c r="E69" s="59"/>
      <c r="G69" s="73" t="e">
        <f t="shared" si="0"/>
        <v>#DIV/0!</v>
      </c>
    </row>
    <row r="70" spans="3:7" ht="28" customHeight="1" x14ac:dyDescent="0.2">
      <c r="D70" s="34" t="s">
        <v>104</v>
      </c>
      <c r="E70" s="59"/>
      <c r="G70" s="73" t="e">
        <f t="shared" si="0"/>
        <v>#DIV/0!</v>
      </c>
    </row>
    <row r="71" spans="3:7" ht="28" customHeight="1" thickBot="1" x14ac:dyDescent="0.25">
      <c r="D71" s="34" t="s">
        <v>105</v>
      </c>
      <c r="E71" s="59"/>
      <c r="G71" s="73" t="e">
        <f t="shared" si="0"/>
        <v>#DIV/0!</v>
      </c>
    </row>
    <row r="72" spans="3:7" ht="28" customHeight="1" thickTop="1" thickBot="1" x14ac:dyDescent="0.25">
      <c r="C72" s="53" t="s">
        <v>106</v>
      </c>
      <c r="D72" s="54"/>
      <c r="E72" s="61"/>
      <c r="F72" s="55"/>
      <c r="G72" s="73" t="e">
        <f t="shared" si="0"/>
        <v>#DIV/0!</v>
      </c>
    </row>
    <row r="73" spans="3:7" ht="28" customHeight="1" thickTop="1" x14ac:dyDescent="0.2">
      <c r="D73" s="34" t="s">
        <v>107</v>
      </c>
      <c r="E73" s="59"/>
      <c r="G73" s="73" t="e">
        <f t="shared" si="0"/>
        <v>#DIV/0!</v>
      </c>
    </row>
    <row r="74" spans="3:7" ht="28" customHeight="1" x14ac:dyDescent="0.2">
      <c r="D74" s="34" t="s">
        <v>108</v>
      </c>
      <c r="E74" s="59"/>
      <c r="G74" s="73" t="e">
        <f t="shared" si="0"/>
        <v>#DIV/0!</v>
      </c>
    </row>
    <row r="75" spans="3:7" ht="28" customHeight="1" x14ac:dyDescent="0.2">
      <c r="D75" s="34" t="s">
        <v>109</v>
      </c>
      <c r="E75" s="59"/>
      <c r="G75" s="73" t="e">
        <f t="shared" si="0"/>
        <v>#DIV/0!</v>
      </c>
    </row>
    <row r="76" spans="3:7" ht="28" customHeight="1" x14ac:dyDescent="0.2">
      <c r="D76" s="34" t="s">
        <v>110</v>
      </c>
      <c r="E76" s="59"/>
      <c r="G76" s="73" t="e">
        <f t="shared" si="0"/>
        <v>#DIV/0!</v>
      </c>
    </row>
    <row r="77" spans="3:7" ht="28" customHeight="1" x14ac:dyDescent="0.2">
      <c r="D77" s="34" t="s">
        <v>111</v>
      </c>
      <c r="E77" s="59"/>
      <c r="G77" s="73" t="e">
        <f t="shared" si="0"/>
        <v>#DIV/0!</v>
      </c>
    </row>
    <row r="78" spans="3:7" ht="28" customHeight="1" x14ac:dyDescent="0.2">
      <c r="D78" s="34" t="s">
        <v>112</v>
      </c>
      <c r="E78" s="59"/>
      <c r="G78" s="73" t="e">
        <f t="shared" si="0"/>
        <v>#DIV/0!</v>
      </c>
    </row>
    <row r="79" spans="3:7" ht="28" customHeight="1" x14ac:dyDescent="0.2">
      <c r="D79" s="34" t="s">
        <v>113</v>
      </c>
      <c r="E79" s="59"/>
      <c r="G79" s="73" t="e">
        <f t="shared" si="0"/>
        <v>#DIV/0!</v>
      </c>
    </row>
    <row r="80" spans="3:7" ht="28" customHeight="1" x14ac:dyDescent="0.2">
      <c r="D80" s="34" t="s">
        <v>114</v>
      </c>
      <c r="E80" s="59"/>
      <c r="G80" s="73" t="e">
        <f t="shared" si="0"/>
        <v>#DIV/0!</v>
      </c>
    </row>
    <row r="81" spans="3:7" ht="28" customHeight="1" thickBot="1" x14ac:dyDescent="0.25">
      <c r="D81" s="34" t="s">
        <v>115</v>
      </c>
      <c r="E81" s="59"/>
      <c r="G81" s="73" t="e">
        <f t="shared" si="0"/>
        <v>#DIV/0!</v>
      </c>
    </row>
    <row r="82" spans="3:7" ht="28" customHeight="1" thickTop="1" thickBot="1" x14ac:dyDescent="0.25">
      <c r="C82" s="53" t="s">
        <v>116</v>
      </c>
      <c r="D82" s="54"/>
      <c r="E82" s="61"/>
      <c r="F82" s="55"/>
      <c r="G82" s="73" t="e">
        <f t="shared" si="0"/>
        <v>#DIV/0!</v>
      </c>
    </row>
    <row r="83" spans="3:7" ht="28" customHeight="1" thickTop="1" x14ac:dyDescent="0.2">
      <c r="D83" s="34" t="s">
        <v>117</v>
      </c>
      <c r="E83" s="59"/>
      <c r="G83" s="73" t="e">
        <f t="shared" ref="G83:G105" si="1">E83/$E$105</f>
        <v>#DIV/0!</v>
      </c>
    </row>
    <row r="84" spans="3:7" ht="28" customHeight="1" x14ac:dyDescent="0.2">
      <c r="D84" s="34" t="s">
        <v>118</v>
      </c>
      <c r="E84" s="59"/>
      <c r="G84" s="73" t="e">
        <f t="shared" si="1"/>
        <v>#DIV/0!</v>
      </c>
    </row>
    <row r="85" spans="3:7" ht="28" customHeight="1" x14ac:dyDescent="0.2">
      <c r="D85" s="34" t="s">
        <v>119</v>
      </c>
      <c r="E85" s="59"/>
      <c r="G85" s="73" t="e">
        <f t="shared" si="1"/>
        <v>#DIV/0!</v>
      </c>
    </row>
    <row r="86" spans="3:7" ht="28" customHeight="1" x14ac:dyDescent="0.2">
      <c r="D86" s="34" t="s">
        <v>120</v>
      </c>
      <c r="E86" s="59"/>
      <c r="G86" s="73" t="e">
        <f t="shared" si="1"/>
        <v>#DIV/0!</v>
      </c>
    </row>
    <row r="87" spans="3:7" ht="28" customHeight="1" thickBot="1" x14ac:dyDescent="0.25">
      <c r="D87" s="34" t="s">
        <v>121</v>
      </c>
      <c r="E87" s="59"/>
      <c r="G87" s="73" t="e">
        <f t="shared" si="1"/>
        <v>#DIV/0!</v>
      </c>
    </row>
    <row r="88" spans="3:7" ht="28" customHeight="1" thickTop="1" thickBot="1" x14ac:dyDescent="0.25">
      <c r="C88" s="53" t="s">
        <v>136</v>
      </c>
      <c r="D88" s="54"/>
      <c r="E88" s="61"/>
      <c r="F88" s="55"/>
      <c r="G88" s="73" t="e">
        <f t="shared" si="1"/>
        <v>#DIV/0!</v>
      </c>
    </row>
    <row r="89" spans="3:7" ht="28" customHeight="1" thickTop="1" x14ac:dyDescent="0.2">
      <c r="D89" s="34" t="s">
        <v>122</v>
      </c>
      <c r="E89" s="59"/>
      <c r="G89" s="73" t="e">
        <f t="shared" si="1"/>
        <v>#DIV/0!</v>
      </c>
    </row>
    <row r="90" spans="3:7" ht="28" customHeight="1" x14ac:dyDescent="0.2">
      <c r="D90" s="34" t="s">
        <v>123</v>
      </c>
      <c r="E90" s="59"/>
      <c r="G90" s="73" t="e">
        <f t="shared" si="1"/>
        <v>#DIV/0!</v>
      </c>
    </row>
    <row r="91" spans="3:7" ht="28" customHeight="1" x14ac:dyDescent="0.2">
      <c r="D91" s="34" t="s">
        <v>124</v>
      </c>
      <c r="E91" s="59"/>
      <c r="G91" s="73" t="e">
        <f t="shared" si="1"/>
        <v>#DIV/0!</v>
      </c>
    </row>
    <row r="92" spans="3:7" ht="28" customHeight="1" x14ac:dyDescent="0.2">
      <c r="D92" s="34" t="s">
        <v>116</v>
      </c>
      <c r="E92" s="59"/>
      <c r="G92" s="73" t="e">
        <f t="shared" si="1"/>
        <v>#DIV/0!</v>
      </c>
    </row>
    <row r="93" spans="3:7" ht="28" customHeight="1" thickBot="1" x14ac:dyDescent="0.25">
      <c r="D93" s="34" t="s">
        <v>125</v>
      </c>
      <c r="E93" s="59"/>
      <c r="G93" s="73" t="e">
        <f t="shared" si="1"/>
        <v>#DIV/0!</v>
      </c>
    </row>
    <row r="94" spans="3:7" ht="28" customHeight="1" thickTop="1" thickBot="1" x14ac:dyDescent="0.25">
      <c r="C94" s="53" t="s">
        <v>126</v>
      </c>
      <c r="D94" s="54"/>
      <c r="E94" s="61"/>
      <c r="F94" s="55"/>
      <c r="G94" s="73" t="e">
        <f t="shared" si="1"/>
        <v>#DIV/0!</v>
      </c>
    </row>
    <row r="95" spans="3:7" ht="28" customHeight="1" thickTop="1" x14ac:dyDescent="0.2">
      <c r="D95" s="34" t="s">
        <v>127</v>
      </c>
      <c r="E95" s="59"/>
      <c r="G95" s="73" t="e">
        <f t="shared" si="1"/>
        <v>#DIV/0!</v>
      </c>
    </row>
    <row r="96" spans="3:7" ht="28" customHeight="1" x14ac:dyDescent="0.2">
      <c r="D96" s="34" t="s">
        <v>128</v>
      </c>
      <c r="E96" s="59"/>
      <c r="G96" s="73" t="e">
        <f t="shared" si="1"/>
        <v>#DIV/0!</v>
      </c>
    </row>
    <row r="97" spans="1:9" ht="28" customHeight="1" x14ac:dyDescent="0.2">
      <c r="D97" s="34" t="s">
        <v>129</v>
      </c>
      <c r="E97" s="59"/>
      <c r="G97" s="73" t="e">
        <f t="shared" si="1"/>
        <v>#DIV/0!</v>
      </c>
    </row>
    <row r="98" spans="1:9" ht="28" customHeight="1" x14ac:dyDescent="0.2">
      <c r="D98" s="34" t="s">
        <v>130</v>
      </c>
      <c r="E98" s="59"/>
      <c r="G98" s="73" t="e">
        <f t="shared" si="1"/>
        <v>#DIV/0!</v>
      </c>
    </row>
    <row r="99" spans="1:9" ht="28" customHeight="1" x14ac:dyDescent="0.2">
      <c r="D99" s="34" t="s">
        <v>131</v>
      </c>
      <c r="E99" s="59"/>
      <c r="G99" s="73" t="e">
        <f t="shared" si="1"/>
        <v>#DIV/0!</v>
      </c>
    </row>
    <row r="100" spans="1:9" ht="28" customHeight="1" x14ac:dyDescent="0.2">
      <c r="D100" s="34" t="s">
        <v>132</v>
      </c>
      <c r="E100" s="59"/>
      <c r="G100" s="73" t="e">
        <f t="shared" si="1"/>
        <v>#DIV/0!</v>
      </c>
    </row>
    <row r="101" spans="1:9" ht="28" customHeight="1" x14ac:dyDescent="0.2">
      <c r="D101" s="34" t="s">
        <v>133</v>
      </c>
      <c r="E101" s="59"/>
      <c r="G101" s="73" t="e">
        <f t="shared" si="1"/>
        <v>#DIV/0!</v>
      </c>
    </row>
    <row r="102" spans="1:9" ht="28" customHeight="1" x14ac:dyDescent="0.2">
      <c r="D102" s="34" t="s">
        <v>134</v>
      </c>
      <c r="E102" s="59"/>
      <c r="G102" s="73" t="e">
        <f t="shared" si="1"/>
        <v>#DIV/0!</v>
      </c>
    </row>
    <row r="103" spans="1:9" ht="28" customHeight="1" x14ac:dyDescent="0.2">
      <c r="D103" s="34" t="s">
        <v>135</v>
      </c>
      <c r="E103" s="59"/>
      <c r="G103" s="73" t="e">
        <f t="shared" si="1"/>
        <v>#DIV/0!</v>
      </c>
    </row>
    <row r="104" spans="1:9" ht="28" customHeight="1" x14ac:dyDescent="0.2">
      <c r="D104" s="35" t="s">
        <v>55</v>
      </c>
      <c r="E104" s="64"/>
      <c r="G104" s="73" t="e">
        <f t="shared" si="1"/>
        <v>#DIV/0!</v>
      </c>
    </row>
    <row r="105" spans="1:9" ht="28" customHeight="1" thickBot="1" x14ac:dyDescent="0.25">
      <c r="A105" s="63"/>
      <c r="B105" s="65"/>
      <c r="C105" s="18"/>
      <c r="D105" s="36"/>
      <c r="E105" s="62">
        <f>SUM(E18:E104)</f>
        <v>0</v>
      </c>
      <c r="F105" s="18"/>
      <c r="G105" s="73" t="e">
        <f t="shared" si="1"/>
        <v>#DIV/0!</v>
      </c>
      <c r="H105" s="63"/>
      <c r="I105" s="63"/>
    </row>
    <row r="106" spans="1:9" ht="28" customHeight="1" thickTop="1" x14ac:dyDescent="0.2">
      <c r="A106" s="63"/>
      <c r="B106" s="65"/>
      <c r="C106" s="65"/>
      <c r="D106" s="67"/>
      <c r="E106" s="68"/>
      <c r="F106" s="63"/>
      <c r="G106" s="66"/>
      <c r="H106" s="63"/>
      <c r="I106" s="63"/>
    </row>
    <row r="107" spans="1:9" ht="28" customHeight="1" x14ac:dyDescent="0.2">
      <c r="A107" s="63"/>
      <c r="B107" s="65"/>
      <c r="C107" s="65"/>
      <c r="D107" s="67"/>
      <c r="E107" s="68"/>
      <c r="F107" s="63"/>
      <c r="G107" s="66"/>
      <c r="H107" s="63"/>
      <c r="I107" s="63"/>
    </row>
    <row r="108" spans="1:9" ht="28" customHeight="1" x14ac:dyDescent="0.2">
      <c r="A108" s="63"/>
      <c r="B108" s="65"/>
      <c r="C108" s="65"/>
      <c r="D108" s="67"/>
      <c r="E108" s="68"/>
      <c r="F108" s="63"/>
      <c r="G108" s="66"/>
      <c r="H108" s="63"/>
      <c r="I108" s="63"/>
    </row>
    <row r="109" spans="1:9" ht="25" x14ac:dyDescent="0.2">
      <c r="A109" s="63"/>
      <c r="B109" s="65"/>
      <c r="C109" s="65"/>
      <c r="D109" s="67"/>
      <c r="E109" s="68"/>
      <c r="F109" s="63"/>
      <c r="G109" s="66"/>
      <c r="H109" s="63"/>
      <c r="I109" s="63"/>
    </row>
    <row r="110" spans="1:9" ht="25" x14ac:dyDescent="0.2">
      <c r="A110" s="63"/>
      <c r="B110" s="63"/>
      <c r="C110" s="65"/>
      <c r="D110" s="67"/>
      <c r="E110" s="68"/>
      <c r="F110" s="63"/>
      <c r="G110" s="66"/>
      <c r="H110" s="63"/>
      <c r="I110" s="63"/>
    </row>
    <row r="111" spans="1:9" ht="25" x14ac:dyDescent="0.2">
      <c r="A111" s="63"/>
      <c r="B111" s="63"/>
      <c r="C111" s="18"/>
      <c r="D111" s="18"/>
      <c r="E111" s="72"/>
      <c r="F111" s="18"/>
      <c r="G111" s="66"/>
      <c r="H111" s="63"/>
      <c r="I111" s="63"/>
    </row>
    <row r="112" spans="1:9" ht="25" x14ac:dyDescent="0.2">
      <c r="A112" s="63"/>
      <c r="B112" s="63"/>
      <c r="C112" s="65"/>
      <c r="D112" s="67"/>
      <c r="E112" s="68"/>
      <c r="F112" s="63"/>
      <c r="G112" s="66"/>
      <c r="H112" s="63"/>
      <c r="I112" s="63"/>
    </row>
    <row r="113" spans="1:9" ht="25" x14ac:dyDescent="0.2">
      <c r="A113" s="63"/>
      <c r="B113" s="63"/>
      <c r="C113" s="18"/>
      <c r="D113" s="18"/>
      <c r="E113" s="72"/>
      <c r="F113" s="18"/>
      <c r="G113" s="66"/>
      <c r="H113" s="63"/>
      <c r="I113" s="63"/>
    </row>
    <row r="114" spans="1:9" ht="25" x14ac:dyDescent="0.2">
      <c r="A114" s="63"/>
      <c r="B114" s="63"/>
      <c r="C114" s="69"/>
      <c r="D114" s="67"/>
      <c r="E114" s="68"/>
      <c r="F114" s="63"/>
      <c r="G114" s="66"/>
      <c r="H114" s="63"/>
      <c r="I114" s="63"/>
    </row>
    <row r="115" spans="1:9" ht="25" x14ac:dyDescent="0.2">
      <c r="A115" s="63"/>
      <c r="B115" s="63"/>
      <c r="C115" s="69"/>
      <c r="D115" s="67"/>
      <c r="E115" s="68"/>
      <c r="F115" s="63"/>
      <c r="G115" s="66"/>
      <c r="H115" s="63"/>
      <c r="I115" s="63"/>
    </row>
    <row r="116" spans="1:9" ht="25" x14ac:dyDescent="0.2">
      <c r="A116" s="63"/>
      <c r="B116" s="63"/>
      <c r="C116" s="69"/>
      <c r="D116" s="67"/>
      <c r="E116" s="68"/>
      <c r="F116" s="63"/>
      <c r="G116" s="66"/>
      <c r="H116" s="63"/>
      <c r="I116" s="63"/>
    </row>
    <row r="117" spans="1:9" ht="25" x14ac:dyDescent="0.2">
      <c r="A117" s="63"/>
      <c r="B117" s="63"/>
      <c r="C117" s="69"/>
      <c r="D117" s="67"/>
      <c r="E117" s="68"/>
      <c r="F117" s="63"/>
      <c r="G117" s="66"/>
      <c r="H117" s="63"/>
      <c r="I117" s="63"/>
    </row>
    <row r="118" spans="1:9" ht="25" x14ac:dyDescent="0.2">
      <c r="A118" s="63"/>
      <c r="B118" s="63"/>
      <c r="C118" s="69"/>
      <c r="D118" s="67"/>
      <c r="E118" s="68"/>
      <c r="F118" s="63"/>
      <c r="G118" s="66"/>
      <c r="H118" s="63"/>
      <c r="I118" s="63"/>
    </row>
    <row r="119" spans="1:9" ht="25" x14ac:dyDescent="0.2">
      <c r="A119" s="63"/>
      <c r="B119" s="63"/>
      <c r="C119" s="69"/>
      <c r="D119" s="67"/>
      <c r="E119" s="68"/>
      <c r="F119" s="63"/>
      <c r="G119" s="66"/>
      <c r="H119" s="63"/>
      <c r="I119" s="63"/>
    </row>
    <row r="120" spans="1:9" ht="25" x14ac:dyDescent="0.2">
      <c r="A120" s="63"/>
      <c r="B120" s="63"/>
      <c r="C120" s="69"/>
      <c r="D120" s="67"/>
      <c r="E120" s="68"/>
      <c r="F120" s="63"/>
      <c r="G120" s="66"/>
      <c r="H120" s="63"/>
      <c r="I120" s="63"/>
    </row>
    <row r="121" spans="1:9" ht="25" x14ac:dyDescent="0.2">
      <c r="A121" s="63"/>
      <c r="B121" s="63"/>
      <c r="C121" s="69"/>
      <c r="D121" s="67"/>
      <c r="E121" s="68"/>
      <c r="F121" s="63"/>
      <c r="G121" s="66"/>
      <c r="H121" s="63"/>
      <c r="I121" s="63"/>
    </row>
    <row r="122" spans="1:9" ht="25" x14ac:dyDescent="0.2">
      <c r="A122" s="63"/>
      <c r="B122" s="63"/>
      <c r="C122" s="69"/>
      <c r="D122" s="67"/>
      <c r="E122" s="68"/>
      <c r="F122" s="63"/>
      <c r="G122" s="66"/>
      <c r="H122" s="63"/>
      <c r="I122" s="63"/>
    </row>
    <row r="123" spans="1:9" ht="25" x14ac:dyDescent="0.2">
      <c r="A123" s="63"/>
      <c r="B123" s="63"/>
      <c r="C123" s="69"/>
      <c r="D123" s="65"/>
      <c r="E123" s="70"/>
      <c r="F123" s="63"/>
      <c r="G123" s="63"/>
      <c r="H123" s="63"/>
      <c r="I123" s="63"/>
    </row>
    <row r="124" spans="1:9" x14ac:dyDescent="0.2">
      <c r="A124" s="63"/>
      <c r="B124" s="63"/>
      <c r="C124" s="69"/>
      <c r="D124" s="69"/>
      <c r="E124" s="63"/>
      <c r="F124" s="63"/>
      <c r="G124" s="63"/>
      <c r="H124" s="63"/>
      <c r="I124" s="63"/>
    </row>
    <row r="125" spans="1:9" x14ac:dyDescent="0.2">
      <c r="A125" s="63"/>
      <c r="B125" s="63"/>
      <c r="C125" s="69"/>
      <c r="D125" s="69"/>
      <c r="E125" s="63"/>
      <c r="F125" s="63"/>
      <c r="G125" s="63"/>
      <c r="H125" s="63"/>
      <c r="I125" s="63"/>
    </row>
    <row r="126" spans="1:9" x14ac:dyDescent="0.2">
      <c r="A126" s="63"/>
      <c r="B126" s="63"/>
      <c r="C126" s="69"/>
      <c r="D126" s="69"/>
      <c r="E126" s="63"/>
      <c r="F126" s="63"/>
      <c r="G126" s="63"/>
      <c r="H126" s="63"/>
      <c r="I126" s="63"/>
    </row>
    <row r="127" spans="1:9" x14ac:dyDescent="0.2">
      <c r="A127" s="63"/>
      <c r="B127" s="63"/>
      <c r="C127" s="69"/>
      <c r="D127" s="69"/>
      <c r="E127" s="63"/>
      <c r="F127" s="63"/>
      <c r="G127" s="63"/>
      <c r="H127" s="63"/>
      <c r="I127" s="63"/>
    </row>
    <row r="128" spans="1:9" x14ac:dyDescent="0.2">
      <c r="A128" s="63"/>
      <c r="B128" s="63"/>
      <c r="C128" s="69"/>
      <c r="D128" s="69"/>
      <c r="E128" s="63"/>
      <c r="F128" s="63"/>
      <c r="G128" s="63"/>
      <c r="H128" s="63"/>
      <c r="I128" s="63"/>
    </row>
    <row r="129" spans="1:9" x14ac:dyDescent="0.2">
      <c r="A129" s="63"/>
      <c r="B129" s="63"/>
      <c r="C129" s="69"/>
      <c r="D129" s="69"/>
      <c r="E129" s="63"/>
      <c r="F129" s="63"/>
      <c r="G129" s="63"/>
      <c r="H129" s="63"/>
      <c r="I129" s="63"/>
    </row>
    <row r="130" spans="1:9" x14ac:dyDescent="0.2">
      <c r="A130" s="63"/>
      <c r="B130" s="63"/>
      <c r="C130" s="69"/>
      <c r="D130" s="69"/>
      <c r="E130" s="63"/>
      <c r="F130" s="63"/>
      <c r="G130" s="63"/>
      <c r="H130" s="63"/>
      <c r="I130" s="63"/>
    </row>
    <row r="131" spans="1:9" x14ac:dyDescent="0.2">
      <c r="A131" s="63"/>
      <c r="B131" s="63"/>
      <c r="C131" s="69"/>
      <c r="D131" s="69"/>
      <c r="E131" s="63"/>
      <c r="F131" s="63"/>
      <c r="G131" s="63"/>
      <c r="H131" s="63"/>
      <c r="I131" s="63"/>
    </row>
    <row r="132" spans="1:9" x14ac:dyDescent="0.2">
      <c r="A132" s="63"/>
      <c r="B132" s="63"/>
      <c r="C132" s="69"/>
      <c r="D132" s="69"/>
      <c r="E132" s="63"/>
      <c r="F132" s="63"/>
      <c r="G132" s="63"/>
      <c r="H132" s="63"/>
      <c r="I132" s="63"/>
    </row>
    <row r="133" spans="1:9" x14ac:dyDescent="0.2">
      <c r="A133" s="63"/>
      <c r="B133" s="63"/>
      <c r="C133" s="69"/>
      <c r="D133" s="69"/>
      <c r="E133" s="63"/>
      <c r="F133" s="63"/>
      <c r="G133" s="63"/>
      <c r="H133" s="63"/>
      <c r="I133" s="63"/>
    </row>
    <row r="134" spans="1:9" x14ac:dyDescent="0.2">
      <c r="A134" s="63"/>
      <c r="B134" s="63"/>
      <c r="C134" s="69"/>
      <c r="D134" s="69"/>
      <c r="E134" s="63"/>
      <c r="F134" s="63"/>
      <c r="G134" s="63"/>
      <c r="H134" s="63"/>
      <c r="I134" s="63"/>
    </row>
    <row r="135" spans="1:9" ht="25" x14ac:dyDescent="0.2">
      <c r="A135" s="63"/>
      <c r="B135" s="63"/>
      <c r="C135" s="69"/>
      <c r="D135" s="18"/>
      <c r="E135" s="18"/>
      <c r="F135" s="72"/>
      <c r="G135" s="18"/>
      <c r="H135" s="63"/>
      <c r="I135" s="63"/>
    </row>
    <row r="136" spans="1:9" x14ac:dyDescent="0.2">
      <c r="A136" s="63"/>
      <c r="B136" s="63"/>
      <c r="C136" s="69"/>
      <c r="D136" s="71"/>
      <c r="E136" s="63"/>
      <c r="F136" s="63"/>
      <c r="G136" s="63"/>
      <c r="H136" s="63"/>
      <c r="I136" s="63"/>
    </row>
    <row r="137" spans="1:9" x14ac:dyDescent="0.2">
      <c r="A137" s="63"/>
      <c r="B137" s="63"/>
      <c r="C137" s="69"/>
      <c r="D137" s="63"/>
      <c r="E137" s="63"/>
      <c r="F137" s="63"/>
      <c r="G137" s="63"/>
      <c r="H137" s="63"/>
      <c r="I137" s="63"/>
    </row>
    <row r="138" spans="1:9" x14ac:dyDescent="0.2">
      <c r="A138" s="63"/>
      <c r="B138" s="63"/>
      <c r="C138" s="69"/>
      <c r="D138" s="63"/>
      <c r="E138" s="63"/>
      <c r="F138" s="63"/>
      <c r="G138" s="63"/>
      <c r="H138" s="63"/>
      <c r="I138" s="63"/>
    </row>
    <row r="139" spans="1:9" x14ac:dyDescent="0.2">
      <c r="A139" s="63"/>
      <c r="B139" s="63"/>
      <c r="C139" s="69"/>
      <c r="D139" s="63"/>
      <c r="E139" s="63"/>
      <c r="F139" s="63"/>
      <c r="G139" s="63"/>
      <c r="H139" s="63"/>
      <c r="I139" s="63"/>
    </row>
    <row r="140" spans="1:9" x14ac:dyDescent="0.2">
      <c r="A140" s="63"/>
      <c r="B140" s="63"/>
      <c r="C140" s="69"/>
      <c r="D140" s="71"/>
      <c r="E140" s="63"/>
      <c r="F140" s="63"/>
      <c r="G140" s="63"/>
      <c r="H140" s="63"/>
      <c r="I140" s="63"/>
    </row>
    <row r="141" spans="1:9" x14ac:dyDescent="0.2">
      <c r="A141" s="63"/>
      <c r="B141" s="63"/>
      <c r="C141" s="69"/>
      <c r="D141" s="71"/>
      <c r="E141" s="63"/>
      <c r="F141" s="63"/>
      <c r="G141" s="63"/>
      <c r="H141" s="63"/>
      <c r="I141" s="63"/>
    </row>
    <row r="142" spans="1:9" x14ac:dyDescent="0.2">
      <c r="A142" s="63"/>
      <c r="B142" s="63"/>
      <c r="C142" s="69"/>
      <c r="D142" s="71"/>
      <c r="E142" s="63"/>
      <c r="F142" s="63"/>
      <c r="G142" s="63"/>
      <c r="H142" s="63"/>
      <c r="I142" s="63"/>
    </row>
    <row r="143" spans="1:9" x14ac:dyDescent="0.2">
      <c r="A143" s="63"/>
      <c r="B143" s="63"/>
      <c r="C143" s="69"/>
      <c r="D143" s="71"/>
      <c r="E143" s="63"/>
      <c r="F143" s="63"/>
      <c r="G143" s="63"/>
      <c r="H143" s="63"/>
      <c r="I143" s="63"/>
    </row>
    <row r="144" spans="1:9" x14ac:dyDescent="0.2">
      <c r="A144" s="63"/>
      <c r="B144" s="63"/>
      <c r="C144" s="69"/>
      <c r="D144" s="71"/>
      <c r="E144" s="63"/>
      <c r="F144" s="63"/>
      <c r="G144" s="63"/>
      <c r="H144" s="63"/>
      <c r="I144" s="63"/>
    </row>
    <row r="145" spans="1:9" x14ac:dyDescent="0.2">
      <c r="A145" s="63"/>
      <c r="B145" s="63"/>
      <c r="C145" s="69"/>
      <c r="D145" s="71"/>
      <c r="E145" s="63"/>
      <c r="F145" s="63"/>
      <c r="G145" s="63"/>
      <c r="H145" s="63"/>
      <c r="I145" s="63"/>
    </row>
    <row r="146" spans="1:9" x14ac:dyDescent="0.2">
      <c r="A146" s="63"/>
      <c r="B146" s="63"/>
      <c r="C146" s="69"/>
      <c r="D146" s="71"/>
      <c r="E146" s="63"/>
      <c r="F146" s="63"/>
      <c r="G146" s="63"/>
      <c r="H146" s="63"/>
      <c r="I146" s="63"/>
    </row>
    <row r="147" spans="1:9" x14ac:dyDescent="0.2">
      <c r="A147" s="63"/>
      <c r="B147" s="63"/>
      <c r="C147" s="69"/>
      <c r="D147" s="71"/>
      <c r="E147" s="63"/>
      <c r="F147" s="63"/>
      <c r="G147" s="63"/>
      <c r="H147" s="63"/>
      <c r="I147" s="63"/>
    </row>
    <row r="148" spans="1:9" x14ac:dyDescent="0.2">
      <c r="A148" s="63"/>
      <c r="B148" s="63"/>
      <c r="C148" s="69"/>
      <c r="D148" s="71"/>
      <c r="E148" s="63"/>
      <c r="F148" s="63"/>
      <c r="G148" s="63"/>
      <c r="H148" s="63"/>
      <c r="I148" s="63"/>
    </row>
    <row r="149" spans="1:9" x14ac:dyDescent="0.2">
      <c r="A149" s="63"/>
      <c r="B149" s="63"/>
      <c r="C149" s="69"/>
      <c r="D149" s="63"/>
      <c r="E149" s="63"/>
      <c r="F149" s="63"/>
      <c r="G149" s="63"/>
      <c r="H149" s="63"/>
      <c r="I149" s="63"/>
    </row>
    <row r="150" spans="1:9" x14ac:dyDescent="0.2">
      <c r="A150" s="63"/>
      <c r="B150" s="63"/>
      <c r="C150" s="69"/>
      <c r="D150" s="63"/>
      <c r="E150" s="63"/>
      <c r="F150" s="63"/>
      <c r="G150" s="63"/>
      <c r="H150" s="63"/>
      <c r="I150" s="63"/>
    </row>
    <row r="151" spans="1:9" x14ac:dyDescent="0.2">
      <c r="A151" s="63"/>
      <c r="B151" s="63"/>
      <c r="C151" s="69"/>
      <c r="D151" s="63"/>
      <c r="E151" s="63"/>
      <c r="F151" s="63"/>
      <c r="G151" s="63"/>
      <c r="H151" s="63"/>
      <c r="I151" s="63"/>
    </row>
    <row r="152" spans="1:9" x14ac:dyDescent="0.2">
      <c r="A152" s="63"/>
      <c r="B152" s="63"/>
      <c r="C152" s="69"/>
      <c r="D152" s="71"/>
      <c r="E152" s="63"/>
      <c r="F152" s="63"/>
      <c r="G152" s="63"/>
      <c r="H152" s="63"/>
      <c r="I152" s="63"/>
    </row>
    <row r="153" spans="1:9" x14ac:dyDescent="0.2">
      <c r="A153" s="63"/>
      <c r="B153" s="63"/>
      <c r="C153" s="69"/>
      <c r="D153" s="71"/>
      <c r="E153" s="63"/>
      <c r="F153" s="63"/>
      <c r="G153" s="63"/>
      <c r="H153" s="63"/>
      <c r="I153" s="63"/>
    </row>
    <row r="154" spans="1:9" x14ac:dyDescent="0.2">
      <c r="A154" s="63"/>
      <c r="B154" s="63"/>
      <c r="C154" s="69"/>
      <c r="D154" s="63"/>
      <c r="E154" s="63"/>
      <c r="F154" s="63"/>
      <c r="G154" s="63"/>
      <c r="H154" s="63"/>
      <c r="I154" s="63"/>
    </row>
    <row r="155" spans="1:9" x14ac:dyDescent="0.2">
      <c r="A155" s="63"/>
      <c r="B155" s="63"/>
      <c r="C155" s="69"/>
      <c r="D155" s="71"/>
      <c r="E155" s="63"/>
      <c r="F155" s="63"/>
      <c r="G155" s="63"/>
      <c r="H155" s="63"/>
      <c r="I155" s="63"/>
    </row>
    <row r="156" spans="1:9" x14ac:dyDescent="0.2">
      <c r="A156" s="63"/>
      <c r="B156" s="63"/>
      <c r="C156" s="69"/>
      <c r="D156" s="63"/>
      <c r="E156" s="63"/>
      <c r="F156" s="63"/>
      <c r="G156" s="63"/>
      <c r="H156" s="63"/>
      <c r="I156" s="63"/>
    </row>
    <row r="157" spans="1:9" x14ac:dyDescent="0.2">
      <c r="A157" s="63"/>
      <c r="B157" s="63"/>
      <c r="C157" s="69"/>
      <c r="D157" s="63"/>
      <c r="E157" s="63"/>
      <c r="F157" s="63"/>
      <c r="G157" s="63"/>
      <c r="H157" s="63"/>
      <c r="I157" s="63"/>
    </row>
    <row r="158" spans="1:9" x14ac:dyDescent="0.2">
      <c r="A158" s="63"/>
      <c r="B158" s="63"/>
      <c r="C158" s="69"/>
      <c r="D158" s="63"/>
      <c r="E158" s="63"/>
      <c r="F158" s="63"/>
      <c r="G158" s="63"/>
      <c r="H158" s="63"/>
      <c r="I158" s="63"/>
    </row>
    <row r="159" spans="1:9" x14ac:dyDescent="0.2">
      <c r="A159" s="63"/>
      <c r="B159" s="63"/>
      <c r="C159" s="69"/>
      <c r="D159" s="63"/>
      <c r="E159" s="63"/>
      <c r="F159" s="63"/>
      <c r="G159" s="63"/>
      <c r="H159" s="63"/>
      <c r="I159" s="63"/>
    </row>
    <row r="160" spans="1:9" x14ac:dyDescent="0.2">
      <c r="A160" s="63"/>
      <c r="B160" s="63"/>
      <c r="C160" s="69"/>
      <c r="D160" s="63"/>
      <c r="E160" s="63"/>
      <c r="F160" s="63"/>
      <c r="G160" s="63"/>
      <c r="H160" s="63"/>
      <c r="I160" s="63"/>
    </row>
    <row r="161" spans="1:9" x14ac:dyDescent="0.2">
      <c r="A161" s="63"/>
      <c r="B161" s="63"/>
      <c r="C161" s="69"/>
      <c r="D161" s="69"/>
      <c r="E161" s="63"/>
      <c r="F161" s="63"/>
      <c r="G161" s="63"/>
      <c r="H161" s="63"/>
      <c r="I161" s="63"/>
    </row>
    <row r="162" spans="1:9" x14ac:dyDescent="0.2">
      <c r="A162" s="63"/>
      <c r="B162" s="63"/>
      <c r="C162" s="69"/>
      <c r="D162" s="69"/>
      <c r="E162" s="63"/>
      <c r="F162" s="63"/>
      <c r="G162" s="63"/>
      <c r="H162" s="63"/>
      <c r="I162" s="63"/>
    </row>
    <row r="163" spans="1:9" x14ac:dyDescent="0.2">
      <c r="A163" s="63"/>
      <c r="B163" s="63"/>
      <c r="C163" s="69"/>
      <c r="D163" s="69"/>
      <c r="E163" s="63"/>
      <c r="F163" s="63"/>
      <c r="G163" s="63"/>
      <c r="H163" s="63"/>
      <c r="I163" s="63"/>
    </row>
    <row r="164" spans="1:9" x14ac:dyDescent="0.2">
      <c r="A164" s="63"/>
      <c r="B164" s="63"/>
      <c r="C164" s="69"/>
      <c r="D164" s="69"/>
      <c r="E164" s="63"/>
      <c r="F164" s="63"/>
      <c r="G164" s="63"/>
      <c r="H164" s="63"/>
      <c r="I164" s="63"/>
    </row>
    <row r="165" spans="1:9" x14ac:dyDescent="0.2">
      <c r="A165" s="63"/>
      <c r="B165" s="63"/>
      <c r="C165" s="69"/>
      <c r="D165" s="69"/>
      <c r="E165" s="63"/>
      <c r="F165" s="63"/>
      <c r="G165" s="63"/>
      <c r="H165" s="63"/>
      <c r="I165" s="63"/>
    </row>
    <row r="166" spans="1:9" x14ac:dyDescent="0.2">
      <c r="A166" s="63"/>
      <c r="B166" s="63"/>
      <c r="C166" s="69"/>
      <c r="D166" s="69"/>
      <c r="E166" s="63"/>
      <c r="F166" s="63"/>
      <c r="G166" s="63"/>
      <c r="H166" s="63"/>
      <c r="I166" s="63"/>
    </row>
    <row r="167" spans="1:9" x14ac:dyDescent="0.2">
      <c r="A167" s="63"/>
      <c r="B167" s="63"/>
      <c r="C167" s="69"/>
      <c r="D167" s="69"/>
      <c r="E167" s="63"/>
      <c r="F167" s="63"/>
      <c r="G167" s="63"/>
      <c r="H167" s="63"/>
      <c r="I167" s="63"/>
    </row>
    <row r="168" spans="1:9" x14ac:dyDescent="0.2">
      <c r="A168" s="63"/>
      <c r="B168" s="63"/>
      <c r="C168" s="69"/>
      <c r="D168" s="69"/>
      <c r="E168" s="63"/>
      <c r="F168" s="63"/>
      <c r="G168" s="63"/>
      <c r="H168" s="63"/>
      <c r="I168" s="63"/>
    </row>
    <row r="169" spans="1:9" x14ac:dyDescent="0.2">
      <c r="A169" s="63"/>
      <c r="B169" s="63"/>
      <c r="C169" s="69"/>
      <c r="D169" s="69"/>
      <c r="E169" s="63"/>
      <c r="F169" s="63"/>
      <c r="G169" s="63"/>
      <c r="H169" s="63"/>
      <c r="I169" s="63"/>
    </row>
    <row r="170" spans="1:9" x14ac:dyDescent="0.2">
      <c r="A170" s="63"/>
      <c r="B170" s="63"/>
      <c r="C170" s="69"/>
      <c r="D170" s="69"/>
      <c r="E170" s="63"/>
      <c r="F170" s="63"/>
      <c r="G170" s="63"/>
      <c r="H170" s="63"/>
      <c r="I170" s="63"/>
    </row>
    <row r="171" spans="1:9" x14ac:dyDescent="0.2">
      <c r="A171" s="63"/>
      <c r="B171" s="63"/>
      <c r="C171" s="69"/>
      <c r="D171" s="69"/>
      <c r="E171" s="63"/>
      <c r="F171" s="63"/>
      <c r="G171" s="63"/>
      <c r="H171" s="63"/>
      <c r="I171" s="63"/>
    </row>
    <row r="172" spans="1:9" x14ac:dyDescent="0.2">
      <c r="A172" s="63"/>
      <c r="B172" s="63"/>
      <c r="C172" s="69"/>
      <c r="D172" s="69"/>
      <c r="E172" s="63"/>
      <c r="F172" s="63"/>
      <c r="G172" s="63"/>
      <c r="H172" s="63"/>
      <c r="I172" s="63"/>
    </row>
    <row r="173" spans="1:9" x14ac:dyDescent="0.2">
      <c r="A173" s="63"/>
      <c r="B173" s="63"/>
      <c r="C173" s="69"/>
      <c r="D173" s="69"/>
      <c r="E173" s="63"/>
      <c r="F173" s="63"/>
      <c r="G173" s="63"/>
      <c r="H173" s="63"/>
      <c r="I173" s="63"/>
    </row>
    <row r="174" spans="1:9" x14ac:dyDescent="0.2">
      <c r="A174" s="63"/>
      <c r="B174" s="63"/>
      <c r="C174" s="69"/>
      <c r="D174" s="69"/>
      <c r="E174" s="63"/>
      <c r="F174" s="63"/>
      <c r="G174" s="63"/>
      <c r="H174" s="63"/>
      <c r="I174" s="63"/>
    </row>
    <row r="175" spans="1:9" x14ac:dyDescent="0.2">
      <c r="A175" s="63"/>
      <c r="B175" s="63"/>
      <c r="C175" s="69"/>
      <c r="D175" s="69"/>
      <c r="E175" s="63"/>
      <c r="F175" s="63"/>
      <c r="G175" s="63"/>
      <c r="H175" s="63"/>
      <c r="I175" s="63"/>
    </row>
    <row r="176" spans="1:9" x14ac:dyDescent="0.2">
      <c r="A176" s="63"/>
      <c r="B176" s="63"/>
      <c r="C176" s="69"/>
      <c r="D176" s="69"/>
      <c r="E176" s="63"/>
      <c r="F176" s="63"/>
      <c r="G176" s="63"/>
      <c r="H176" s="63"/>
      <c r="I176" s="63"/>
    </row>
    <row r="177" spans="1:9" x14ac:dyDescent="0.2">
      <c r="A177" s="63"/>
      <c r="B177" s="63"/>
      <c r="C177" s="69"/>
      <c r="D177" s="69"/>
      <c r="E177" s="63"/>
      <c r="F177" s="63"/>
      <c r="G177" s="63"/>
      <c r="H177" s="63"/>
      <c r="I177" s="63"/>
    </row>
    <row r="178" spans="1:9" x14ac:dyDescent="0.2">
      <c r="A178" s="63"/>
      <c r="B178" s="63"/>
      <c r="C178" s="69"/>
      <c r="D178" s="69"/>
      <c r="E178" s="63"/>
      <c r="F178" s="63"/>
      <c r="G178" s="63"/>
      <c r="H178" s="63"/>
      <c r="I178" s="63"/>
    </row>
    <row r="179" spans="1:9" x14ac:dyDescent="0.2">
      <c r="A179" s="63"/>
      <c r="B179" s="63"/>
      <c r="C179" s="69"/>
      <c r="D179" s="69"/>
      <c r="E179" s="63"/>
      <c r="F179" s="63"/>
      <c r="G179" s="63"/>
      <c r="H179" s="63"/>
      <c r="I179" s="63"/>
    </row>
    <row r="180" spans="1:9" x14ac:dyDescent="0.2">
      <c r="A180" s="63"/>
      <c r="B180" s="63"/>
      <c r="C180" s="69"/>
      <c r="D180" s="69"/>
      <c r="E180" s="63"/>
      <c r="F180" s="63"/>
      <c r="G180" s="63"/>
      <c r="H180" s="63"/>
      <c r="I180" s="63"/>
    </row>
  </sheetData>
  <sheetProtection password="8DCD" sheet="1" objects="1" scenarios="1"/>
  <mergeCells count="37">
    <mergeCell ref="K27:K28"/>
    <mergeCell ref="K29:K30"/>
    <mergeCell ref="I33:J34"/>
    <mergeCell ref="I31:J32"/>
    <mergeCell ref="I29:J30"/>
    <mergeCell ref="I27:J28"/>
    <mergeCell ref="K33:K34"/>
    <mergeCell ref="K31:K32"/>
    <mergeCell ref="I5:J6"/>
    <mergeCell ref="K25:K26"/>
    <mergeCell ref="I25:J26"/>
    <mergeCell ref="I11:J12"/>
    <mergeCell ref="I9:J10"/>
    <mergeCell ref="I7:J8"/>
    <mergeCell ref="I23:J24"/>
    <mergeCell ref="I19:J20"/>
    <mergeCell ref="I17:J18"/>
    <mergeCell ref="I15:J16"/>
    <mergeCell ref="I13:J14"/>
    <mergeCell ref="I21:J22"/>
    <mergeCell ref="K21:K22"/>
    <mergeCell ref="C3:D3"/>
    <mergeCell ref="B1:M1"/>
    <mergeCell ref="C20:F20"/>
    <mergeCell ref="C17:D17"/>
    <mergeCell ref="C44:F44"/>
    <mergeCell ref="H3:L3"/>
    <mergeCell ref="D15:E15"/>
    <mergeCell ref="K19:K20"/>
    <mergeCell ref="K17:K18"/>
    <mergeCell ref="K23:K24"/>
    <mergeCell ref="K11:K12"/>
    <mergeCell ref="K13:K14"/>
    <mergeCell ref="K15:K16"/>
    <mergeCell ref="K5:K6"/>
    <mergeCell ref="K7:K8"/>
    <mergeCell ref="K9:K10"/>
  </mergeCells>
  <phoneticPr fontId="15" type="noConversion"/>
  <conditionalFormatting sqref="K5:K14 K33">
    <cfRule type="containsErrors" dxfId="10" priority="11">
      <formula>ISERROR(K5)</formula>
    </cfRule>
  </conditionalFormatting>
  <conditionalFormatting sqref="K5:K34">
    <cfRule type="expression" dxfId="9" priority="7">
      <formula>$E$105&gt;1</formula>
    </cfRule>
    <cfRule type="expression" dxfId="8" priority="8">
      <formula>$E$105&lt;1</formula>
    </cfRule>
  </conditionalFormatting>
  <conditionalFormatting sqref="E18:E19 E106:E110 E114:E122 E112 E89:E93 E83:E87 E73:E81 E65:E71 E54:E63 E50:E52 E45:E48">
    <cfRule type="expression" dxfId="7" priority="5">
      <formula>$E$123&gt;1</formula>
    </cfRule>
    <cfRule type="expression" dxfId="6" priority="6">
      <formula>$E$123=1</formula>
    </cfRule>
  </conditionalFormatting>
  <conditionalFormatting sqref="E21:E43">
    <cfRule type="expression" dxfId="5" priority="3">
      <formula>$E$123&gt;1</formula>
    </cfRule>
    <cfRule type="expression" dxfId="4" priority="4">
      <formula>$E$123=1</formula>
    </cfRule>
  </conditionalFormatting>
  <conditionalFormatting sqref="E95:E104">
    <cfRule type="expression" dxfId="3" priority="1">
      <formula>$E$123&gt;1</formula>
    </cfRule>
    <cfRule type="expression" dxfId="2" priority="2">
      <formula>$E$123=1</formula>
    </cfRule>
  </conditionalFormatting>
  <printOptions horizontalCentered="1"/>
  <pageMargins left="0.7" right="0.7" top="0.75" bottom="0.75" header="0.3" footer="0.3"/>
  <pageSetup scale="43" orientation="portrait" horizontalDpi="0" verticalDpi="0"/>
  <headerFooter>
    <oddHeader>&amp;C&amp;"Helvetica Neue Bold,Bold"&amp;36&amp;K000000CHIP SCORE CALCULATOR</oddHeader>
  </headerFooter>
  <colBreaks count="2" manualBreakCount="2">
    <brk id="3" max="1048575" man="1"/>
    <brk id="6" max="1048575" man="1"/>
  </colBreaks>
  <ignoredErrors>
    <ignoredError sqref="K13 K11 K9 G18:G105 K5:K8 K15:K22 K3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12155A44-A1E9-3843-A459-57FB75AFBB14}">
            <xm:f>SUM('Historical Data'!$CB$8:$CB$17)=0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 style="thin">
                  <color rgb="FF3887BC"/>
                </left>
                <top style="thin">
                  <color rgb="FF3887BC"/>
                </top>
                <bottom style="thin">
                  <color rgb="FF3887BC"/>
                </bottom>
              </border>
            </x14:dxf>
          </x14:cfRule>
          <xm:sqref>K5:K8 K15:K20 K23:K32</xm:sqref>
        </x14:conditionalFormatting>
        <x14:conditionalFormatting xmlns:xm="http://schemas.microsoft.com/office/excel/2006/main">
          <x14:cfRule type="expression" priority="9" id="{353B87FA-6493-D341-9A5E-43EC9C7AE9CC}">
            <xm:f>SUM('Historical Data'!$CB$8:$CB$17)=0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 style="thin">
                  <color rgb="FF3887BC"/>
                </left>
                <top style="thin">
                  <color rgb="FF3887BC"/>
                </top>
                <bottom style="thin">
                  <color rgb="FF3887BC"/>
                </bottom>
              </border>
            </x14:dxf>
          </x14:cfRule>
          <xm:sqref>K21:K22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04"/>
  <sheetViews>
    <sheetView workbookViewId="0">
      <selection sqref="A1:CA258"/>
    </sheetView>
  </sheetViews>
  <sheetFormatPr baseColWidth="10" defaultRowHeight="16" x14ac:dyDescent="0.2"/>
  <cols>
    <col min="1" max="1" width="17.1640625" style="5" bestFit="1" customWidth="1"/>
    <col min="2" max="35" width="13.5" style="6" customWidth="1"/>
    <col min="36" max="79" width="10.83203125" style="2"/>
    <col min="80" max="80" width="13.5" style="6" customWidth="1"/>
    <col min="81" max="83" width="10.83203125" style="2"/>
    <col min="84" max="84" width="14.1640625" style="2" customWidth="1"/>
    <col min="85" max="16384" width="10.83203125" style="2"/>
  </cols>
  <sheetData>
    <row r="1" spans="1:84" x14ac:dyDescent="0.2">
      <c r="A1" s="5" t="s">
        <v>150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0</v>
      </c>
      <c r="BN1" s="2">
        <v>0</v>
      </c>
      <c r="BO1" s="2">
        <v>0</v>
      </c>
      <c r="BP1" s="2">
        <v>0</v>
      </c>
      <c r="BQ1" s="2">
        <v>68</v>
      </c>
      <c r="BR1" s="2">
        <v>97</v>
      </c>
      <c r="BS1" s="2">
        <v>98</v>
      </c>
      <c r="BT1" s="2">
        <v>99</v>
      </c>
      <c r="BU1" s="2">
        <v>100</v>
      </c>
      <c r="BV1" s="2">
        <v>101</v>
      </c>
      <c r="BW1" s="2">
        <v>102</v>
      </c>
      <c r="BX1" s="2">
        <v>103</v>
      </c>
      <c r="BY1" s="2">
        <v>104</v>
      </c>
      <c r="BZ1" s="2">
        <v>105</v>
      </c>
      <c r="CA1" s="2">
        <v>106</v>
      </c>
    </row>
    <row r="2" spans="1:84" ht="17" thickBot="1" x14ac:dyDescent="0.25">
      <c r="A2" s="5" t="s">
        <v>151</v>
      </c>
      <c r="B2" s="6" t="s">
        <v>152</v>
      </c>
      <c r="C2" s="6" t="s">
        <v>153</v>
      </c>
      <c r="D2" s="6" t="s">
        <v>154</v>
      </c>
      <c r="E2" s="6" t="s">
        <v>155</v>
      </c>
      <c r="F2" s="6" t="s">
        <v>156</v>
      </c>
      <c r="G2" s="6" t="s">
        <v>157</v>
      </c>
      <c r="H2" s="6" t="s">
        <v>158</v>
      </c>
      <c r="I2" s="6" t="s">
        <v>159</v>
      </c>
      <c r="J2" s="6" t="s">
        <v>160</v>
      </c>
      <c r="K2" s="6" t="s">
        <v>161</v>
      </c>
      <c r="L2" s="6" t="s">
        <v>162</v>
      </c>
      <c r="M2" s="6" t="s">
        <v>163</v>
      </c>
      <c r="N2" s="6" t="s">
        <v>164</v>
      </c>
      <c r="O2" s="6" t="s">
        <v>165</v>
      </c>
      <c r="P2" s="6" t="s">
        <v>166</v>
      </c>
      <c r="Q2" s="6" t="s">
        <v>167</v>
      </c>
      <c r="R2" s="6" t="s">
        <v>168</v>
      </c>
      <c r="S2" s="6" t="s">
        <v>169</v>
      </c>
      <c r="T2" s="6" t="s">
        <v>170</v>
      </c>
      <c r="U2" s="6" t="s">
        <v>171</v>
      </c>
      <c r="V2" s="6" t="s">
        <v>172</v>
      </c>
      <c r="W2" s="6" t="s">
        <v>173</v>
      </c>
      <c r="X2" s="6" t="s">
        <v>174</v>
      </c>
      <c r="Y2" s="6" t="s">
        <v>175</v>
      </c>
      <c r="Z2" s="6" t="s">
        <v>176</v>
      </c>
      <c r="AA2" s="6" t="s">
        <v>177</v>
      </c>
      <c r="AB2" s="6" t="s">
        <v>178</v>
      </c>
      <c r="AC2" s="6" t="s">
        <v>179</v>
      </c>
      <c r="AD2" s="6" t="s">
        <v>180</v>
      </c>
      <c r="AE2" s="6" t="s">
        <v>181</v>
      </c>
      <c r="AF2" s="6" t="s">
        <v>182</v>
      </c>
      <c r="AG2" s="6" t="s">
        <v>183</v>
      </c>
      <c r="AH2" s="6" t="s">
        <v>184</v>
      </c>
      <c r="AI2" s="6" t="s">
        <v>185</v>
      </c>
      <c r="AJ2" s="2" t="s">
        <v>186</v>
      </c>
      <c r="AK2" s="2" t="s">
        <v>187</v>
      </c>
      <c r="AL2" s="2" t="s">
        <v>188</v>
      </c>
      <c r="AM2" s="2" t="s">
        <v>189</v>
      </c>
      <c r="AN2" s="2" t="s">
        <v>190</v>
      </c>
      <c r="AO2" s="2" t="s">
        <v>191</v>
      </c>
      <c r="AP2" s="2" t="s">
        <v>192</v>
      </c>
      <c r="AQ2" s="2" t="s">
        <v>193</v>
      </c>
      <c r="AR2" s="2" t="s">
        <v>194</v>
      </c>
      <c r="AS2" s="2" t="s">
        <v>195</v>
      </c>
      <c r="AT2" s="2" t="s">
        <v>196</v>
      </c>
      <c r="AU2" s="2" t="s">
        <v>197</v>
      </c>
      <c r="AV2" s="2" t="s">
        <v>198</v>
      </c>
      <c r="AW2" s="2" t="s">
        <v>199</v>
      </c>
      <c r="AX2" s="2" t="s">
        <v>200</v>
      </c>
      <c r="AY2" s="2" t="s">
        <v>201</v>
      </c>
      <c r="AZ2" s="2" t="s">
        <v>202</v>
      </c>
      <c r="BA2" s="2" t="s">
        <v>203</v>
      </c>
      <c r="BB2" s="2" t="s">
        <v>204</v>
      </c>
      <c r="BC2" s="2" t="s">
        <v>205</v>
      </c>
      <c r="BD2" s="2" t="s">
        <v>206</v>
      </c>
      <c r="BE2" s="2" t="s">
        <v>207</v>
      </c>
      <c r="BF2" s="2" t="s">
        <v>208</v>
      </c>
      <c r="BG2" s="2" t="s">
        <v>209</v>
      </c>
      <c r="BH2" s="2" t="s">
        <v>210</v>
      </c>
      <c r="BI2" s="2" t="s">
        <v>211</v>
      </c>
      <c r="BJ2" s="2" t="s">
        <v>212</v>
      </c>
      <c r="BK2" s="2" t="s">
        <v>213</v>
      </c>
      <c r="BL2" s="2" t="s">
        <v>214</v>
      </c>
      <c r="BM2" s="2">
        <v>0</v>
      </c>
      <c r="BN2" s="2">
        <v>0</v>
      </c>
      <c r="BO2" s="2">
        <v>0</v>
      </c>
      <c r="BP2" s="2">
        <v>0</v>
      </c>
      <c r="BQ2" s="2" t="s">
        <v>215</v>
      </c>
      <c r="BR2" s="2" t="s">
        <v>216</v>
      </c>
      <c r="BS2" s="2" t="s">
        <v>217</v>
      </c>
      <c r="BT2" s="2" t="s">
        <v>218</v>
      </c>
      <c r="BU2" s="2" t="s">
        <v>219</v>
      </c>
      <c r="BV2" s="2" t="s">
        <v>220</v>
      </c>
      <c r="BW2" s="2" t="s">
        <v>221</v>
      </c>
      <c r="BX2" s="2" t="s">
        <v>222</v>
      </c>
      <c r="BY2" s="2" t="s">
        <v>223</v>
      </c>
      <c r="BZ2" s="2" t="s">
        <v>224</v>
      </c>
      <c r="CA2" s="2" t="s">
        <v>225</v>
      </c>
    </row>
    <row r="3" spans="1:84" s="1" customFormat="1" ht="97" thickBot="1" x14ac:dyDescent="0.25">
      <c r="A3" s="37">
        <v>8</v>
      </c>
      <c r="B3" s="74" t="s">
        <v>20</v>
      </c>
      <c r="C3" s="75" t="s">
        <v>21</v>
      </c>
      <c r="D3" s="76" t="s">
        <v>71</v>
      </c>
      <c r="E3" s="77" t="s">
        <v>73</v>
      </c>
      <c r="F3" s="77" t="s">
        <v>37</v>
      </c>
      <c r="G3" s="77" t="s">
        <v>30</v>
      </c>
      <c r="H3" s="77" t="s">
        <v>31</v>
      </c>
      <c r="I3" s="77" t="s">
        <v>32</v>
      </c>
      <c r="J3" s="77" t="s">
        <v>77</v>
      </c>
      <c r="K3" s="77" t="s">
        <v>78</v>
      </c>
      <c r="L3" s="77" t="s">
        <v>23</v>
      </c>
      <c r="M3" s="77" t="s">
        <v>24</v>
      </c>
      <c r="N3" s="77" t="s">
        <v>137</v>
      </c>
      <c r="O3" s="77" t="s">
        <v>33</v>
      </c>
      <c r="P3" s="77" t="s">
        <v>81</v>
      </c>
      <c r="Q3" s="77" t="s">
        <v>25</v>
      </c>
      <c r="R3" s="77" t="s">
        <v>26</v>
      </c>
      <c r="S3" s="77" t="s">
        <v>125</v>
      </c>
      <c r="T3" s="78" t="s">
        <v>27</v>
      </c>
      <c r="U3" s="77" t="s">
        <v>83</v>
      </c>
      <c r="V3" s="77" t="s">
        <v>28</v>
      </c>
      <c r="W3" s="77" t="s">
        <v>29</v>
      </c>
      <c r="X3" s="77" t="s">
        <v>34</v>
      </c>
      <c r="Y3" s="77" t="s">
        <v>85</v>
      </c>
      <c r="Z3" s="79" t="s">
        <v>35</v>
      </c>
      <c r="AA3" s="80" t="s">
        <v>87</v>
      </c>
      <c r="AB3" s="77" t="s">
        <v>38</v>
      </c>
      <c r="AC3" s="77" t="s">
        <v>39</v>
      </c>
      <c r="AD3" s="75" t="s">
        <v>88</v>
      </c>
      <c r="AE3" s="81" t="s">
        <v>46</v>
      </c>
      <c r="AF3" s="77" t="s">
        <v>138</v>
      </c>
      <c r="AG3" s="79" t="s">
        <v>90</v>
      </c>
      <c r="AH3" s="80" t="s">
        <v>92</v>
      </c>
      <c r="AI3" s="77" t="s">
        <v>93</v>
      </c>
      <c r="AJ3" s="77" t="s">
        <v>94</v>
      </c>
      <c r="AK3" s="77" t="s">
        <v>95</v>
      </c>
      <c r="AL3" s="77" t="s">
        <v>96</v>
      </c>
      <c r="AM3" s="77" t="s">
        <v>97</v>
      </c>
      <c r="AN3" s="77" t="s">
        <v>98</v>
      </c>
      <c r="AO3" s="77" t="s">
        <v>99</v>
      </c>
      <c r="AP3" s="77" t="s">
        <v>100</v>
      </c>
      <c r="AQ3" s="75" t="s">
        <v>139</v>
      </c>
      <c r="AR3" s="81" t="s">
        <v>41</v>
      </c>
      <c r="AS3" s="77" t="s">
        <v>42</v>
      </c>
      <c r="AT3" s="77" t="s">
        <v>43</v>
      </c>
      <c r="AU3" s="77" t="s">
        <v>44</v>
      </c>
      <c r="AV3" s="77" t="s">
        <v>70</v>
      </c>
      <c r="AW3" s="77" t="s">
        <v>104</v>
      </c>
      <c r="AX3" s="79" t="s">
        <v>105</v>
      </c>
      <c r="AY3" s="80" t="s">
        <v>140</v>
      </c>
      <c r="AZ3" s="77" t="s">
        <v>141</v>
      </c>
      <c r="BA3" s="77" t="s">
        <v>142</v>
      </c>
      <c r="BB3" s="77" t="s">
        <v>143</v>
      </c>
      <c r="BC3" s="77" t="s">
        <v>144</v>
      </c>
      <c r="BD3" s="77" t="s">
        <v>112</v>
      </c>
      <c r="BE3" s="77" t="s">
        <v>145</v>
      </c>
      <c r="BF3" s="77" t="s">
        <v>114</v>
      </c>
      <c r="BG3" s="75" t="s">
        <v>115</v>
      </c>
      <c r="BH3" s="81" t="s">
        <v>146</v>
      </c>
      <c r="BI3" s="77" t="s">
        <v>147</v>
      </c>
      <c r="BJ3" s="77" t="s">
        <v>119</v>
      </c>
      <c r="BK3" s="77" t="s">
        <v>120</v>
      </c>
      <c r="BL3" s="79" t="s">
        <v>121</v>
      </c>
      <c r="BM3" s="82" t="s">
        <v>122</v>
      </c>
      <c r="BN3" s="83" t="s">
        <v>123</v>
      </c>
      <c r="BO3" s="83" t="s">
        <v>226</v>
      </c>
      <c r="BP3" s="75" t="s">
        <v>148</v>
      </c>
      <c r="BQ3" s="75" t="s">
        <v>125</v>
      </c>
      <c r="BR3" s="80" t="s">
        <v>47</v>
      </c>
      <c r="BS3" s="77" t="s">
        <v>48</v>
      </c>
      <c r="BT3" s="77" t="s">
        <v>49</v>
      </c>
      <c r="BU3" s="77" t="s">
        <v>50</v>
      </c>
      <c r="BV3" s="77" t="s">
        <v>51</v>
      </c>
      <c r="BW3" s="77" t="s">
        <v>52</v>
      </c>
      <c r="BX3" s="77" t="s">
        <v>53</v>
      </c>
      <c r="BY3" s="77" t="s">
        <v>149</v>
      </c>
      <c r="BZ3" s="77" t="s">
        <v>54</v>
      </c>
      <c r="CA3" s="75" t="s">
        <v>55</v>
      </c>
      <c r="CB3" s="4" t="s">
        <v>56</v>
      </c>
    </row>
    <row r="4" spans="1:84" x14ac:dyDescent="0.2">
      <c r="A4" s="38" t="s">
        <v>57</v>
      </c>
      <c r="B4" s="84">
        <v>8.0686000000000022E-3</v>
      </c>
      <c r="C4" s="84">
        <v>1.0900400000000001E-2</v>
      </c>
      <c r="D4" s="84">
        <v>8.84606E-2</v>
      </c>
      <c r="E4" s="84">
        <v>0.11315799999999999</v>
      </c>
      <c r="F4" s="84">
        <v>5.9432600000000002E-2</v>
      </c>
      <c r="G4" s="84">
        <v>5.203569999999999E-2</v>
      </c>
      <c r="H4" s="84">
        <v>2.8141000000000013E-2</v>
      </c>
      <c r="I4" s="84">
        <v>0.11582980000000001</v>
      </c>
      <c r="J4" s="84">
        <v>3.5967200000000026E-2</v>
      </c>
      <c r="K4" s="84">
        <v>8.7216299999999983E-2</v>
      </c>
      <c r="L4" s="84">
        <v>0.1015694</v>
      </c>
      <c r="M4" s="84">
        <v>7.1517000000000011E-2</v>
      </c>
      <c r="N4" s="84">
        <v>0.10473</v>
      </c>
      <c r="O4" s="84">
        <v>3.5589400000000028E-2</v>
      </c>
      <c r="P4" s="84">
        <v>7.3816899999999977E-2</v>
      </c>
      <c r="Q4" s="84">
        <v>9.86567E-2</v>
      </c>
      <c r="R4" s="84">
        <v>0.10040369999999998</v>
      </c>
      <c r="S4" s="84">
        <v>7.3902975029970813E-2</v>
      </c>
      <c r="T4" s="85">
        <v>6.5499999999999989E-2</v>
      </c>
      <c r="U4" s="84">
        <v>9.6110299999999982E-2</v>
      </c>
      <c r="V4" s="84">
        <v>8.9362800000000006E-2</v>
      </c>
      <c r="W4" s="84">
        <v>9.5272200000000015E-2</v>
      </c>
      <c r="X4" s="84">
        <v>0.11642609999999999</v>
      </c>
      <c r="Y4" s="84">
        <v>9.0395899999999987E-2</v>
      </c>
      <c r="Z4" s="84">
        <v>9.0698399999999971E-2</v>
      </c>
      <c r="AA4" s="84">
        <v>6.563999999999999E-2</v>
      </c>
      <c r="AB4" s="84">
        <v>3.4142899999999997E-2</v>
      </c>
      <c r="AC4" s="84">
        <v>1.6873599999999989E-2</v>
      </c>
      <c r="AD4" s="84">
        <v>6.4586300000000013E-2</v>
      </c>
      <c r="AE4" s="84">
        <v>-3.0997199999999996E-2</v>
      </c>
      <c r="AF4" s="84">
        <v>9.9984000000000003E-2</v>
      </c>
      <c r="AG4" s="84">
        <v>9.0724600000000016E-2</v>
      </c>
      <c r="AH4" s="84">
        <v>0.122539</v>
      </c>
      <c r="AI4" s="84">
        <v>0.11276360000000001</v>
      </c>
      <c r="AJ4" s="84">
        <v>0.12027110000000005</v>
      </c>
      <c r="AK4" s="84">
        <v>6.4876199999999995E-2</v>
      </c>
      <c r="AL4" s="84">
        <v>1.7222899999999985E-2</v>
      </c>
      <c r="AM4" s="84">
        <v>2.273579999999999E-2</v>
      </c>
      <c r="AN4" s="84">
        <v>0.1577916</v>
      </c>
      <c r="AO4" s="84">
        <v>7.9223599999999991E-2</v>
      </c>
      <c r="AP4" s="84">
        <v>0.1070214</v>
      </c>
      <c r="AQ4" s="84">
        <v>7.0246900000000001E-2</v>
      </c>
      <c r="AR4" s="84">
        <v>5.6499999999999988E-2</v>
      </c>
      <c r="AS4" s="84">
        <v>8.1696199999999983E-2</v>
      </c>
      <c r="AT4" s="84">
        <v>7.689E-2</v>
      </c>
      <c r="AU4" s="84">
        <v>3.9199999999999992E-2</v>
      </c>
      <c r="AV4" s="84">
        <v>7.4798000000000017E-3</v>
      </c>
      <c r="AW4" s="84">
        <v>2.3530000000000002E-2</v>
      </c>
      <c r="AX4" s="84">
        <v>4.8760000000000005E-2</v>
      </c>
      <c r="AY4" s="84">
        <v>5.8933199999999991E-2</v>
      </c>
      <c r="AZ4" s="84">
        <v>7.1644200000000019E-2</v>
      </c>
      <c r="BA4" s="84">
        <v>5.8295899999999998E-2</v>
      </c>
      <c r="BB4" s="84">
        <v>6.1215899999999997E-2</v>
      </c>
      <c r="BC4" s="84">
        <v>7.9313100000000011E-2</v>
      </c>
      <c r="BD4" s="84">
        <v>4.084009999999999E-2</v>
      </c>
      <c r="BE4" s="84">
        <v>6.0096400000000001E-2</v>
      </c>
      <c r="BF4" s="84">
        <v>5.3170999999999989E-2</v>
      </c>
      <c r="BG4" s="84">
        <v>5.4570999999999995E-2</v>
      </c>
      <c r="BH4" s="84">
        <v>0.10914079999999998</v>
      </c>
      <c r="BI4" s="84">
        <v>8.694109999999998E-2</v>
      </c>
      <c r="BJ4" s="84">
        <v>8.7579000000000018E-2</v>
      </c>
      <c r="BK4" s="84">
        <v>0.12171069999999999</v>
      </c>
      <c r="BL4" s="84">
        <v>8.1167300000000012E-2</v>
      </c>
      <c r="BM4" s="86">
        <v>8.3047407000000018E-2</v>
      </c>
      <c r="BN4" s="84">
        <v>8.7066630000000006E-2</v>
      </c>
      <c r="BO4" s="84">
        <v>5.4825281999999989E-2</v>
      </c>
      <c r="BP4" s="84">
        <v>8.3508127000000001E-2</v>
      </c>
      <c r="BQ4" s="84">
        <v>7.3902975029970813E-2</v>
      </c>
      <c r="BR4" s="84">
        <v>4.147E-2</v>
      </c>
      <c r="BS4" s="84">
        <v>-9.4180000000000014E-2</v>
      </c>
      <c r="BT4" s="84">
        <v>-1.321E-2</v>
      </c>
      <c r="BU4" s="84">
        <v>4.1609999999999987E-2</v>
      </c>
      <c r="BV4" s="84">
        <v>3.4229999999999997E-2</v>
      </c>
      <c r="BW4" s="84">
        <v>5.5940000000000004E-2</v>
      </c>
      <c r="BX4" s="84">
        <v>5.074E-2</v>
      </c>
      <c r="BY4" s="84">
        <v>4.6659999999999993E-2</v>
      </c>
      <c r="BZ4" s="84">
        <v>3.5930000000000011E-2</v>
      </c>
      <c r="CA4" s="87">
        <v>5.6049999999999996E-2</v>
      </c>
      <c r="CB4" s="10" t="e">
        <f>AVERAGE(CB8:CB17)*0.01</f>
        <v>#DIV/0!</v>
      </c>
      <c r="CC4" s="3"/>
    </row>
    <row r="5" spans="1:84" x14ac:dyDescent="0.2">
      <c r="A5" s="39" t="s">
        <v>58</v>
      </c>
      <c r="B5" s="88">
        <v>3.7942812833450901E-3</v>
      </c>
      <c r="C5" s="88">
        <v>5.2722399417478505E-3</v>
      </c>
      <c r="D5" s="88">
        <v>0.24482453721243033</v>
      </c>
      <c r="E5" s="88">
        <v>0.11423315160280416</v>
      </c>
      <c r="F5" s="88">
        <v>0.23967604856269056</v>
      </c>
      <c r="G5" s="88">
        <v>0.21592095022914748</v>
      </c>
      <c r="H5" s="88">
        <v>0.22572563008609525</v>
      </c>
      <c r="I5" s="88">
        <v>0.14063894555774112</v>
      </c>
      <c r="J5" s="88">
        <v>0.2566009459522901</v>
      </c>
      <c r="K5" s="88">
        <v>0.15487563453579906</v>
      </c>
      <c r="L5" s="88">
        <v>0.15569244108345262</v>
      </c>
      <c r="M5" s="88">
        <v>0.16027432766023758</v>
      </c>
      <c r="N5" s="88">
        <v>0.19108285129446731</v>
      </c>
      <c r="O5" s="88">
        <v>0.36539736115954141</v>
      </c>
      <c r="P5" s="88">
        <v>0.19740062848026221</v>
      </c>
      <c r="Q5" s="88">
        <v>0.20147811747274741</v>
      </c>
      <c r="R5" s="88">
        <v>0.17804512187633456</v>
      </c>
      <c r="S5" s="88">
        <v>0.19165129963751362</v>
      </c>
      <c r="T5" s="89">
        <v>0.15282619941257053</v>
      </c>
      <c r="U5" s="88">
        <v>0.18278108622614445</v>
      </c>
      <c r="V5" s="88">
        <v>0.15335992984138533</v>
      </c>
      <c r="W5" s="88">
        <v>0.19884075947510188</v>
      </c>
      <c r="X5" s="88">
        <v>0.17390888521475206</v>
      </c>
      <c r="Y5" s="88">
        <v>0.2002582121124788</v>
      </c>
      <c r="Z5" s="88">
        <v>0.14080454719423935</v>
      </c>
      <c r="AA5" s="88">
        <v>0.24403906947161441</v>
      </c>
      <c r="AB5" s="88">
        <v>0.1918796048960337</v>
      </c>
      <c r="AC5" s="88">
        <v>0.16659354674333693</v>
      </c>
      <c r="AD5" s="88">
        <v>0.27824021577118546</v>
      </c>
      <c r="AE5" s="88">
        <v>0.20593149329074131</v>
      </c>
      <c r="AF5" s="88">
        <v>0.27995295592754771</v>
      </c>
      <c r="AG5" s="88">
        <v>0.19230726067609319</v>
      </c>
      <c r="AH5" s="88">
        <v>0.16589068048623126</v>
      </c>
      <c r="AI5" s="88">
        <v>0.15386837212967228</v>
      </c>
      <c r="AJ5" s="88">
        <v>0.15016505355242452</v>
      </c>
      <c r="AK5" s="88">
        <v>0.19125684734759482</v>
      </c>
      <c r="AL5" s="88">
        <v>0.20085088138301835</v>
      </c>
      <c r="AM5" s="88">
        <v>0.22129966104056487</v>
      </c>
      <c r="AN5" s="88">
        <v>0.17530864915176067</v>
      </c>
      <c r="AO5" s="88">
        <v>0.19369795665508793</v>
      </c>
      <c r="AP5" s="88">
        <v>0.17535008319015216</v>
      </c>
      <c r="AQ5" s="88">
        <v>0.17838870696215445</v>
      </c>
      <c r="AR5" s="88">
        <v>6.431950055201377E-2</v>
      </c>
      <c r="AS5" s="88">
        <v>0.15111828336613031</v>
      </c>
      <c r="AT5" s="88">
        <v>0.10647300675789727</v>
      </c>
      <c r="AU5" s="88">
        <v>0.18515946885742307</v>
      </c>
      <c r="AV5" s="88">
        <v>4.4735159931732042E-3</v>
      </c>
      <c r="AW5" s="88">
        <v>1.3280525642629428E-2</v>
      </c>
      <c r="AX5" s="88">
        <v>3.7898163410856292E-2</v>
      </c>
      <c r="AY5" s="88">
        <v>0.1679591013478974</v>
      </c>
      <c r="AZ5" s="88">
        <v>0.12290031652691871</v>
      </c>
      <c r="BA5" s="88">
        <v>0.18678250212821451</v>
      </c>
      <c r="BB5" s="88">
        <v>0.18696452826047791</v>
      </c>
      <c r="BC5" s="88">
        <v>0.20593309393378723</v>
      </c>
      <c r="BD5" s="88">
        <v>8.2001454546430153E-2</v>
      </c>
      <c r="BE5" s="88">
        <v>0.17875287635625228</v>
      </c>
      <c r="BF5" s="88">
        <v>0.17425411924735743</v>
      </c>
      <c r="BG5" s="88">
        <v>0.17426097117447806</v>
      </c>
      <c r="BH5" s="88">
        <v>0.32840332988897153</v>
      </c>
      <c r="BI5" s="88">
        <v>0.1726402270498712</v>
      </c>
      <c r="BJ5" s="88">
        <v>0.18663139276596721</v>
      </c>
      <c r="BK5" s="88">
        <v>0.19484269872751456</v>
      </c>
      <c r="BL5" s="88">
        <v>0.17098016207281544</v>
      </c>
      <c r="BM5" s="88">
        <v>0.14707409350083098</v>
      </c>
      <c r="BN5" s="88">
        <v>0.1343145217770603</v>
      </c>
      <c r="BO5" s="88">
        <v>0.14709095408207706</v>
      </c>
      <c r="BP5" s="88">
        <v>0.13184273315087394</v>
      </c>
      <c r="BQ5" s="88">
        <v>0.19165129963751362</v>
      </c>
      <c r="BR5" s="88">
        <v>8.0615586988784099E-2</v>
      </c>
      <c r="BS5" s="88">
        <v>0.15099819788562341</v>
      </c>
      <c r="BT5" s="88">
        <v>0.13671862164387732</v>
      </c>
      <c r="BU5" s="88">
        <v>6.6178752016696388E-2</v>
      </c>
      <c r="BV5" s="88">
        <v>6.6703628402185175E-2</v>
      </c>
      <c r="BW5" s="88">
        <v>5.5181019450197058E-2</v>
      </c>
      <c r="BX5" s="88">
        <v>7.804048313794168E-2</v>
      </c>
      <c r="BY5" s="88">
        <v>0.11119019529352293</v>
      </c>
      <c r="BZ5" s="88">
        <v>2.9555779909358159E-2</v>
      </c>
      <c r="CA5" s="90">
        <v>5.649493879316711E-2</v>
      </c>
      <c r="CB5" s="7" t="e">
        <f>SQRT(SUM(CB139:CB258)*1/119*12)*0.01</f>
        <v>#DIV/0!</v>
      </c>
    </row>
    <row r="6" spans="1:84" x14ac:dyDescent="0.2">
      <c r="A6" s="39" t="s">
        <v>68</v>
      </c>
      <c r="B6" s="91">
        <v>1.1999999999999999E-3</v>
      </c>
      <c r="C6" s="91">
        <v>2.8E-3</v>
      </c>
      <c r="D6" s="91">
        <v>3.8699999999999998E-2</v>
      </c>
      <c r="E6" s="91">
        <v>2.3300000000000001E-2</v>
      </c>
      <c r="F6" s="91">
        <v>2.1000000000000001E-2</v>
      </c>
      <c r="G6" s="91">
        <v>2.69E-2</v>
      </c>
      <c r="H6" s="91">
        <v>1.78E-2</v>
      </c>
      <c r="I6" s="91">
        <v>2.0299999999999999E-2</v>
      </c>
      <c r="J6" s="91">
        <v>0</v>
      </c>
      <c r="K6" s="91">
        <v>1.95E-2</v>
      </c>
      <c r="L6" s="91">
        <v>1.38E-2</v>
      </c>
      <c r="M6" s="91">
        <v>2.2800000000000001E-2</v>
      </c>
      <c r="N6" s="91">
        <v>8.8700000000000001E-2</v>
      </c>
      <c r="O6" s="91">
        <v>1.44E-2</v>
      </c>
      <c r="P6" s="91">
        <v>1.6299999999999999E-2</v>
      </c>
      <c r="Q6" s="91">
        <v>1.0500000000000001E-2</v>
      </c>
      <c r="R6" s="91">
        <v>2.0799999999999999E-2</v>
      </c>
      <c r="S6" s="91">
        <v>5.6099999999999997E-2</v>
      </c>
      <c r="T6" s="92">
        <v>2.01E-2</v>
      </c>
      <c r="U6" s="91">
        <v>1.44E-2</v>
      </c>
      <c r="V6" s="91">
        <v>9.1999999999999998E-3</v>
      </c>
      <c r="W6" s="91">
        <v>1.32E-2</v>
      </c>
      <c r="X6" s="91">
        <v>1.77E-2</v>
      </c>
      <c r="Y6" s="91">
        <v>1.1599999999999999E-2</v>
      </c>
      <c r="Z6" s="91">
        <v>3.1600000000000003E-2</v>
      </c>
      <c r="AA6" s="91">
        <v>2.1499999999999998E-2</v>
      </c>
      <c r="AB6" s="91">
        <v>2.93E-2</v>
      </c>
      <c r="AC6" s="91">
        <v>1.49E-2</v>
      </c>
      <c r="AD6" s="91">
        <v>1.8499999999999999E-2</v>
      </c>
      <c r="AE6" s="91">
        <v>0</v>
      </c>
      <c r="AF6" s="91">
        <v>2.23E-2</v>
      </c>
      <c r="AG6" s="91">
        <v>0</v>
      </c>
      <c r="AH6" s="91">
        <v>3.2199999999999999E-2</v>
      </c>
      <c r="AI6" s="91">
        <v>3.3500000000000002E-2</v>
      </c>
      <c r="AJ6" s="91">
        <v>3.5299999999999998E-2</v>
      </c>
      <c r="AK6" s="91">
        <v>4.2200000000000001E-2</v>
      </c>
      <c r="AL6" s="91">
        <v>3.44E-2</v>
      </c>
      <c r="AM6" s="91">
        <v>4.3700000000000003E-2</v>
      </c>
      <c r="AN6" s="91">
        <v>2.5700000000000001E-2</v>
      </c>
      <c r="AO6" s="91">
        <v>0</v>
      </c>
      <c r="AP6" s="91">
        <v>2.7900000000000001E-2</v>
      </c>
      <c r="AQ6" s="91">
        <v>4.1000000000000002E-2</v>
      </c>
      <c r="AR6" s="91">
        <v>3.1600000000000003E-2</v>
      </c>
      <c r="AS6" s="91">
        <v>6.5100000000000005E-2</v>
      </c>
      <c r="AT6" s="91">
        <v>6.1800000000000001E-2</v>
      </c>
      <c r="AU6" s="91">
        <v>1E-3</v>
      </c>
      <c r="AV6" s="91">
        <v>0</v>
      </c>
      <c r="AW6" s="91">
        <v>6.7999999999999996E-3</v>
      </c>
      <c r="AX6" s="91">
        <v>0</v>
      </c>
      <c r="AY6" s="91">
        <v>5.4199999999999998E-2</v>
      </c>
      <c r="AZ6" s="91">
        <v>5.91E-2</v>
      </c>
      <c r="BA6" s="91">
        <v>4.02E-2</v>
      </c>
      <c r="BB6" s="91">
        <v>7.0099999999999996E-2</v>
      </c>
      <c r="BC6" s="91">
        <v>7.8100000000000003E-2</v>
      </c>
      <c r="BD6" s="91">
        <v>6.7599999999999993E-2</v>
      </c>
      <c r="BE6" s="91">
        <v>7.2099999999999997E-2</v>
      </c>
      <c r="BF6" s="91">
        <v>6.2799999999999995E-2</v>
      </c>
      <c r="BG6" s="91">
        <v>6.1100000000000002E-2</v>
      </c>
      <c r="BH6" s="91">
        <v>0.10050000000000001</v>
      </c>
      <c r="BI6" s="91">
        <v>9.3799999999999994E-2</v>
      </c>
      <c r="BJ6" s="91">
        <v>0.1229</v>
      </c>
      <c r="BK6" s="91">
        <v>8.7599999999999997E-2</v>
      </c>
      <c r="BL6" s="91">
        <v>0.124</v>
      </c>
      <c r="BM6" s="88">
        <v>0</v>
      </c>
      <c r="BN6" s="91">
        <v>0</v>
      </c>
      <c r="BO6" s="91">
        <v>0</v>
      </c>
      <c r="BP6" s="91">
        <v>0</v>
      </c>
      <c r="BQ6" s="91">
        <v>0</v>
      </c>
      <c r="BR6" s="91">
        <v>0</v>
      </c>
      <c r="BS6" s="91">
        <v>0</v>
      </c>
      <c r="BT6" s="91">
        <v>0</v>
      </c>
      <c r="BU6" s="91">
        <v>0</v>
      </c>
      <c r="BV6" s="91">
        <v>0</v>
      </c>
      <c r="BW6" s="91">
        <v>0</v>
      </c>
      <c r="BX6" s="91">
        <v>0</v>
      </c>
      <c r="BY6" s="91">
        <v>0</v>
      </c>
      <c r="BZ6" s="91">
        <v>0</v>
      </c>
      <c r="CA6" s="90">
        <v>0</v>
      </c>
      <c r="CB6" s="8"/>
    </row>
    <row r="7" spans="1:84" ht="17" thickBot="1" x14ac:dyDescent="0.25">
      <c r="A7" s="40" t="s">
        <v>69</v>
      </c>
      <c r="B7" s="93">
        <v>-0.16672035491209986</v>
      </c>
      <c r="C7" s="93">
        <v>-0.13316131089438987</v>
      </c>
      <c r="D7" s="93">
        <v>0.7744151271415729</v>
      </c>
      <c r="E7" s="93">
        <v>0.79700332811036922</v>
      </c>
      <c r="F7" s="93">
        <v>0.8233495428636014</v>
      </c>
      <c r="G7" s="93">
        <v>0.72924032460076282</v>
      </c>
      <c r="H7" s="93">
        <v>0.89844609137417264</v>
      </c>
      <c r="I7" s="93">
        <v>0.80887841580320763</v>
      </c>
      <c r="J7" s="93">
        <v>0.53411506629763472</v>
      </c>
      <c r="K7" s="93">
        <v>0.99768624074012691</v>
      </c>
      <c r="L7" s="93">
        <v>0.97899504325636022</v>
      </c>
      <c r="M7" s="93">
        <v>0.98433036359027648</v>
      </c>
      <c r="N7" s="93">
        <v>0.53039539754019527</v>
      </c>
      <c r="O7" s="93">
        <v>0.66667869414790626</v>
      </c>
      <c r="P7" s="93">
        <v>0.90681174913006424</v>
      </c>
      <c r="Q7" s="93">
        <v>0.90994812871325559</v>
      </c>
      <c r="R7" s="93">
        <v>0.96195922813901791</v>
      </c>
      <c r="S7" s="93">
        <v>0.54569395660201991</v>
      </c>
      <c r="T7" s="93">
        <v>1</v>
      </c>
      <c r="U7" s="93">
        <v>0.95441726348173272</v>
      </c>
      <c r="V7" s="93">
        <v>0.99734881756575877</v>
      </c>
      <c r="W7" s="93">
        <v>0.90434554151068913</v>
      </c>
      <c r="X7" s="93">
        <v>0.91034847378569883</v>
      </c>
      <c r="Y7" s="93">
        <v>0.84331194034840784</v>
      </c>
      <c r="Z7" s="93">
        <v>0.51348151075670823</v>
      </c>
      <c r="AA7" s="93">
        <v>0.70582201872679806</v>
      </c>
      <c r="AB7" s="93">
        <v>0.90448025151672173</v>
      </c>
      <c r="AC7" s="93">
        <v>0.72070287885090856</v>
      </c>
      <c r="AD7" s="93">
        <v>0.73492725578285201</v>
      </c>
      <c r="AE7" s="93">
        <v>0.5070664749280529</v>
      </c>
      <c r="AF7" s="93">
        <v>0.68294318175687685</v>
      </c>
      <c r="AG7" s="93">
        <v>3.5174962079586342E-2</v>
      </c>
      <c r="AH7" s="93">
        <v>0.42770642074532417</v>
      </c>
      <c r="AI7" s="93">
        <v>0.19365526494070687</v>
      </c>
      <c r="AJ7" s="93">
        <v>0.42539756868749129</v>
      </c>
      <c r="AK7" s="93">
        <v>0.42560883267128274</v>
      </c>
      <c r="AL7" s="93">
        <v>0.37677117766085161</v>
      </c>
      <c r="AM7" s="93">
        <v>0.27258766733476619</v>
      </c>
      <c r="AN7" s="93">
        <v>0.44858857358015847</v>
      </c>
      <c r="AO7" s="93">
        <v>0.39765934222444671</v>
      </c>
      <c r="AP7" s="93">
        <v>0.50733476767901242</v>
      </c>
      <c r="AQ7" s="93">
        <v>0.37811047548260424</v>
      </c>
      <c r="AR7" s="93">
        <v>0.31596977096495327</v>
      </c>
      <c r="AS7" s="93">
        <v>0.58358153569687932</v>
      </c>
      <c r="AT7" s="93">
        <v>0.73533918473959736</v>
      </c>
      <c r="AU7" s="93">
        <v>0.89494595377399289</v>
      </c>
      <c r="AV7" s="93">
        <v>-3.9600284971794034E-2</v>
      </c>
      <c r="AW7" s="93">
        <v>-0.31802800075691884</v>
      </c>
      <c r="AX7" s="93">
        <v>-0.22314449037415135</v>
      </c>
      <c r="AY7" s="93">
        <v>0.53360189887782783</v>
      </c>
      <c r="AZ7" s="93">
        <v>0.49484034126210608</v>
      </c>
      <c r="BA7" s="93">
        <v>0.53908108955312006</v>
      </c>
      <c r="BB7" s="93">
        <v>0.54138891924254862</v>
      </c>
      <c r="BC7" s="93">
        <v>0.62717888098772656</v>
      </c>
      <c r="BD7" s="93">
        <v>0.56072964490935384</v>
      </c>
      <c r="BE7" s="93">
        <v>0.57473336220545557</v>
      </c>
      <c r="BF7" s="93">
        <v>0.54746624127387233</v>
      </c>
      <c r="BG7" s="93">
        <v>0.54921619712185998</v>
      </c>
      <c r="BH7" s="93">
        <v>0.61829677687320361</v>
      </c>
      <c r="BI7" s="93">
        <v>3.0959776798034022E-2</v>
      </c>
      <c r="BJ7" s="93">
        <v>9.7882581046101369E-2</v>
      </c>
      <c r="BK7" s="93">
        <v>-8.9356422633463939E-2</v>
      </c>
      <c r="BL7" s="93">
        <v>-7.3753046150336885E-4</v>
      </c>
      <c r="BM7" s="94">
        <v>0.98154628550559608</v>
      </c>
      <c r="BN7" s="94">
        <v>0.48421111399214745</v>
      </c>
      <c r="BO7" s="94">
        <v>0.60799097725434526</v>
      </c>
      <c r="BP7" s="94">
        <v>0.11597513847429669</v>
      </c>
      <c r="BQ7" s="93">
        <v>0.54569395660201991</v>
      </c>
      <c r="BR7" s="93">
        <v>0.54873810614547402</v>
      </c>
      <c r="BS7" s="93">
        <v>-0.7834419566623233</v>
      </c>
      <c r="BT7" s="93">
        <v>0.34342089047086827</v>
      </c>
      <c r="BU7" s="93">
        <v>0.71053576939166763</v>
      </c>
      <c r="BV7" s="93">
        <v>0.54742716514524037</v>
      </c>
      <c r="BW7" s="93">
        <v>0.29416715992547204</v>
      </c>
      <c r="BX7" s="93">
        <v>0.80922731495587763</v>
      </c>
      <c r="BY7" s="93">
        <v>-1.478935026514896E-2</v>
      </c>
      <c r="BZ7" s="93">
        <v>0.68394206615506226</v>
      </c>
      <c r="CA7" s="95">
        <v>0.65530859949374642</v>
      </c>
      <c r="CB7" s="58" t="e">
        <f>CORREL($T$18:$T$137,CB18:CB137)</f>
        <v>#DIV/0!</v>
      </c>
    </row>
    <row r="8" spans="1:84" x14ac:dyDescent="0.2">
      <c r="A8" s="41" t="s">
        <v>227</v>
      </c>
      <c r="B8" s="96">
        <v>3.5423000000000004</v>
      </c>
      <c r="C8" s="96">
        <v>5.1084000000000005</v>
      </c>
      <c r="D8" s="96">
        <v>1.1275999999999993</v>
      </c>
      <c r="E8" s="96">
        <v>9.3886999999999983</v>
      </c>
      <c r="F8" s="96">
        <v>34.661500000000004</v>
      </c>
      <c r="G8" s="96">
        <v>20.823600000000003</v>
      </c>
      <c r="H8" s="96">
        <v>2.9281999999999986</v>
      </c>
      <c r="I8" s="96">
        <v>7.4559999999999995</v>
      </c>
      <c r="J8" s="96">
        <v>80.153000000000006</v>
      </c>
      <c r="K8" s="96">
        <v>15.318499999999997</v>
      </c>
      <c r="L8" s="96">
        <v>17.945</v>
      </c>
      <c r="M8" s="96">
        <v>12.593599999999999</v>
      </c>
      <c r="N8" s="96">
        <v>30.54</v>
      </c>
      <c r="O8" s="96">
        <v>29.392500000000005</v>
      </c>
      <c r="P8" s="96">
        <v>7.3937000000000026</v>
      </c>
      <c r="Q8" s="96">
        <v>16.628800000000002</v>
      </c>
      <c r="R8" s="96">
        <v>17.700300000000002</v>
      </c>
      <c r="S8" s="96">
        <v>5.6496085870435344</v>
      </c>
      <c r="T8" s="97">
        <v>13.48</v>
      </c>
      <c r="U8" s="96">
        <v>14.748899999999999</v>
      </c>
      <c r="V8" s="96">
        <v>15.286999999999999</v>
      </c>
      <c r="W8" s="96">
        <v>11.958600000000001</v>
      </c>
      <c r="X8" s="96">
        <v>26.660900000000002</v>
      </c>
      <c r="Y8" s="96">
        <v>15.173299999999998</v>
      </c>
      <c r="Z8" s="96">
        <v>14.4293</v>
      </c>
      <c r="AA8" s="96">
        <v>48.97</v>
      </c>
      <c r="AB8" s="96">
        <v>20.461400000000001</v>
      </c>
      <c r="AC8" s="96">
        <v>7.4320000000000004</v>
      </c>
      <c r="AD8" s="96">
        <v>46.808799999999998</v>
      </c>
      <c r="AE8" s="96">
        <v>4.3113999999999999</v>
      </c>
      <c r="AF8" s="96">
        <v>20.017499999999995</v>
      </c>
      <c r="AG8" s="96">
        <v>4.6479999999999997</v>
      </c>
      <c r="AH8" s="96">
        <v>23.917399999999994</v>
      </c>
      <c r="AI8" s="96">
        <v>-1.5796000000000006</v>
      </c>
      <c r="AJ8" s="96">
        <v>11.0533</v>
      </c>
      <c r="AK8" s="96">
        <v>30.074599999999997</v>
      </c>
      <c r="AL8" s="96">
        <v>23.5562</v>
      </c>
      <c r="AM8" s="96">
        <v>12.326800000000004</v>
      </c>
      <c r="AN8" s="96">
        <v>34.157499999999992</v>
      </c>
      <c r="AO8" s="96">
        <v>15.050800000000002</v>
      </c>
      <c r="AP8" s="96">
        <v>7.3855000000000004</v>
      </c>
      <c r="AQ8" s="96">
        <v>37.052899999999994</v>
      </c>
      <c r="AR8" s="96">
        <v>5.26</v>
      </c>
      <c r="AS8" s="96">
        <v>3.3548</v>
      </c>
      <c r="AT8" s="96">
        <v>6.9900000000000029</v>
      </c>
      <c r="AU8" s="96">
        <v>22.23</v>
      </c>
      <c r="AV8" s="96">
        <v>4.396300000000001</v>
      </c>
      <c r="AW8" s="96">
        <v>5.1500000000000012</v>
      </c>
      <c r="AX8" s="96">
        <v>5.5399999999999991</v>
      </c>
      <c r="AY8" s="96">
        <v>3.5814999999999992</v>
      </c>
      <c r="AZ8" s="96">
        <v>2.376599999999998</v>
      </c>
      <c r="BA8" s="96">
        <v>3.7277000000000005</v>
      </c>
      <c r="BB8" s="96">
        <v>3.7277000000000005</v>
      </c>
      <c r="BC8" s="96">
        <v>7.4121000000000015</v>
      </c>
      <c r="BD8" s="96">
        <v>3.4481999999999999</v>
      </c>
      <c r="BE8" s="96">
        <v>6.6426000000000007</v>
      </c>
      <c r="BF8" s="96">
        <v>5.843499999999997</v>
      </c>
      <c r="BG8" s="96">
        <v>5.843499999999997</v>
      </c>
      <c r="BH8" s="96">
        <v>-10.7797</v>
      </c>
      <c r="BI8" s="96">
        <v>5.2427999999999999</v>
      </c>
      <c r="BJ8" s="96">
        <v>12.297500000000003</v>
      </c>
      <c r="BK8" s="96">
        <v>16.197700000000001</v>
      </c>
      <c r="BL8" s="96">
        <v>-5.2049000000000003</v>
      </c>
      <c r="BM8" s="96">
        <v>14.395119000000005</v>
      </c>
      <c r="BN8" s="96">
        <v>16.159572000000004</v>
      </c>
      <c r="BO8" s="96">
        <v>4.7241050000000007</v>
      </c>
      <c r="BP8" s="96">
        <v>4.6333740000000008</v>
      </c>
      <c r="BQ8" s="96">
        <v>5.6496085870435344</v>
      </c>
      <c r="BR8" s="96">
        <v>9.3500000000000014</v>
      </c>
      <c r="BS8" s="96">
        <v>-7.8699999999999983</v>
      </c>
      <c r="BT8" s="96">
        <v>8.2000000000000011</v>
      </c>
      <c r="BU8" s="96">
        <v>18.889999999999997</v>
      </c>
      <c r="BV8" s="96">
        <v>4.3000000000000007</v>
      </c>
      <c r="BW8" s="96">
        <v>11.809999999999999</v>
      </c>
      <c r="BX8" s="96">
        <v>17.170000000000002</v>
      </c>
      <c r="BY8" s="96">
        <v>10.969999999999999</v>
      </c>
      <c r="BZ8" s="96">
        <v>9.6600000000000019</v>
      </c>
      <c r="CA8" s="96">
        <v>14.349999999999998</v>
      </c>
      <c r="CB8" s="47" t="e">
        <f>SUM(CB$18:CB$29)</f>
        <v>#DIV/0!</v>
      </c>
      <c r="CD8" s="138" t="s">
        <v>17</v>
      </c>
      <c r="CE8" s="139"/>
      <c r="CF8" s="142" t="e">
        <f>(Inputs!K5)*(1-Inputs!E11)</f>
        <v>#DIV/0!</v>
      </c>
    </row>
    <row r="9" spans="1:84" x14ac:dyDescent="0.2">
      <c r="A9" s="42" t="s">
        <v>228</v>
      </c>
      <c r="B9" s="98">
        <v>2.8022000000000005</v>
      </c>
      <c r="C9" s="98">
        <v>3.7877999999999994</v>
      </c>
      <c r="D9" s="98">
        <v>-6.3753000000000029</v>
      </c>
      <c r="E9" s="98">
        <v>6.5467999999999975</v>
      </c>
      <c r="F9" s="98">
        <v>1.0045000000000037</v>
      </c>
      <c r="G9" s="98">
        <v>12.064</v>
      </c>
      <c r="H9" s="98">
        <v>-32.438800000000001</v>
      </c>
      <c r="I9" s="98">
        <v>-0.65129999999999999</v>
      </c>
      <c r="J9" s="98">
        <v>8.7489000000000026</v>
      </c>
      <c r="K9" s="98">
        <v>-10.083000000000002</v>
      </c>
      <c r="L9" s="98">
        <v>-5.5384000000000011</v>
      </c>
      <c r="M9" s="98">
        <v>-15.309600000000003</v>
      </c>
      <c r="N9" s="98">
        <v>-10.98</v>
      </c>
      <c r="O9" s="98">
        <v>34.540000000000006</v>
      </c>
      <c r="P9" s="98">
        <v>-9.4635999999999996</v>
      </c>
      <c r="Q9" s="98">
        <v>-3.8036999999999987</v>
      </c>
      <c r="R9" s="98">
        <v>-9.6696000000000026</v>
      </c>
      <c r="S9" s="98">
        <v>-16.531319357470721</v>
      </c>
      <c r="T9" s="99">
        <v>-12.88</v>
      </c>
      <c r="U9" s="98">
        <v>-13.0131</v>
      </c>
      <c r="V9" s="98">
        <v>-11.000799999999998</v>
      </c>
      <c r="W9" s="98">
        <v>-10.655100000000001</v>
      </c>
      <c r="X9" s="98">
        <v>-9.8475999999999999</v>
      </c>
      <c r="Y9" s="98">
        <v>3.4709000000000008</v>
      </c>
      <c r="Z9" s="98">
        <v>5.426099999999999</v>
      </c>
      <c r="AA9" s="98">
        <v>-11.120000000000003</v>
      </c>
      <c r="AB9" s="98">
        <v>-14.038899999999998</v>
      </c>
      <c r="AC9" s="98">
        <v>-16.058399999999999</v>
      </c>
      <c r="AD9" s="98">
        <v>22.054099999999998</v>
      </c>
      <c r="AE9" s="98">
        <v>48.849900000000005</v>
      </c>
      <c r="AF9" s="98">
        <v>36.7928</v>
      </c>
      <c r="AG9" s="98">
        <v>33.323700000000002</v>
      </c>
      <c r="AH9" s="98">
        <v>-4.9035999999999991</v>
      </c>
      <c r="AI9" s="98">
        <v>-2.9154</v>
      </c>
      <c r="AJ9" s="98">
        <v>10.1614</v>
      </c>
      <c r="AK9" s="98">
        <v>11.932999999999998</v>
      </c>
      <c r="AL9" s="98">
        <v>16.154299999999999</v>
      </c>
      <c r="AM9" s="98">
        <v>24.292599999999993</v>
      </c>
      <c r="AN9" s="98">
        <v>15.257399999999999</v>
      </c>
      <c r="AO9" s="98">
        <v>-2.4536999999999987</v>
      </c>
      <c r="AP9" s="98">
        <v>-8.2023000000000028</v>
      </c>
      <c r="AQ9" s="98">
        <v>4.3726000000000003</v>
      </c>
      <c r="AR9" s="98">
        <v>1.3100000000000003</v>
      </c>
      <c r="AS9" s="98">
        <v>4.5050999999999997</v>
      </c>
      <c r="AT9" s="98">
        <v>-0.3400000000000003</v>
      </c>
      <c r="AU9" s="98">
        <v>-11.14</v>
      </c>
      <c r="AV9" s="98">
        <v>2.7090000000000001</v>
      </c>
      <c r="AW9" s="98">
        <v>6.59</v>
      </c>
      <c r="AX9" s="98">
        <v>8.5600000000000023</v>
      </c>
      <c r="AY9" s="98">
        <v>-14.136999999999997</v>
      </c>
      <c r="AZ9" s="98">
        <v>-6.0035999999999987</v>
      </c>
      <c r="BA9" s="98">
        <v>-14.325900000000001</v>
      </c>
      <c r="BB9" s="98">
        <v>-14.325900000000001</v>
      </c>
      <c r="BC9" s="98">
        <v>-14.910100000000002</v>
      </c>
      <c r="BD9" s="98">
        <v>-1.2238000000000007</v>
      </c>
      <c r="BE9" s="98">
        <v>-18.1952</v>
      </c>
      <c r="BF9" s="98">
        <v>-14.5823</v>
      </c>
      <c r="BG9" s="98">
        <v>-14.5823</v>
      </c>
      <c r="BH9" s="98">
        <v>-12.058200000000003</v>
      </c>
      <c r="BI9" s="98">
        <v>9.3840999999999966</v>
      </c>
      <c r="BJ9" s="98">
        <v>10.688200000000002</v>
      </c>
      <c r="BK9" s="98">
        <v>27.613900000000001</v>
      </c>
      <c r="BL9" s="98">
        <v>41.533000000000001</v>
      </c>
      <c r="BM9" s="98">
        <v>-4.2982430000000011</v>
      </c>
      <c r="BN9" s="98">
        <v>5.355594</v>
      </c>
      <c r="BO9" s="98">
        <v>-12.395132</v>
      </c>
      <c r="BP9" s="98">
        <v>12.202120000000001</v>
      </c>
      <c r="BQ9" s="98">
        <v>-16.531319357470721</v>
      </c>
      <c r="BR9" s="98">
        <v>-6.4499999999999993</v>
      </c>
      <c r="BS9" s="98">
        <v>17.010000000000002</v>
      </c>
      <c r="BT9" s="98">
        <v>7.120000000000001</v>
      </c>
      <c r="BU9" s="98">
        <v>-2.3199999999999994</v>
      </c>
      <c r="BV9" s="98">
        <v>-2.23</v>
      </c>
      <c r="BW9" s="98">
        <v>13.95</v>
      </c>
      <c r="BX9" s="98">
        <v>0.67000000000000037</v>
      </c>
      <c r="BY9" s="98">
        <v>14.04</v>
      </c>
      <c r="BZ9" s="98">
        <v>0.25000000000000033</v>
      </c>
      <c r="CA9" s="98">
        <v>-2.5900000000000003</v>
      </c>
      <c r="CB9" s="48" t="e">
        <f>SUM(CB$30:CB$41)</f>
        <v>#DIV/0!</v>
      </c>
      <c r="CD9" s="140"/>
      <c r="CE9" s="141"/>
      <c r="CF9" s="142"/>
    </row>
    <row r="10" spans="1:84" x14ac:dyDescent="0.2">
      <c r="A10" s="42" t="s">
        <v>229</v>
      </c>
      <c r="B10" s="98">
        <v>1.2533000000000001</v>
      </c>
      <c r="C10" s="98">
        <v>1.4723999999999999</v>
      </c>
      <c r="D10" s="98">
        <v>-29.829300000000003</v>
      </c>
      <c r="E10" s="98">
        <v>-6.2285999999999992</v>
      </c>
      <c r="F10" s="98">
        <v>-4.7703000000000113</v>
      </c>
      <c r="G10" s="98">
        <v>-29.368600000000001</v>
      </c>
      <c r="H10" s="98">
        <v>-28.468499999999992</v>
      </c>
      <c r="I10" s="98">
        <v>-8.4962999999999944</v>
      </c>
      <c r="J10" s="98">
        <v>-25.218899999999998</v>
      </c>
      <c r="K10" s="98">
        <v>-17.895900000000012</v>
      </c>
      <c r="L10" s="98">
        <v>-14.9755</v>
      </c>
      <c r="M10" s="98">
        <v>-20.851699999999987</v>
      </c>
      <c r="N10" s="98">
        <v>6.4699999999999935</v>
      </c>
      <c r="O10" s="98">
        <v>-44.580999999999989</v>
      </c>
      <c r="P10" s="98">
        <v>-14.902400000000005</v>
      </c>
      <c r="Q10" s="98">
        <v>-15.827600000000004</v>
      </c>
      <c r="R10" s="98">
        <v>-18.112400000000012</v>
      </c>
      <c r="S10" s="98">
        <v>19.226852583002703</v>
      </c>
      <c r="T10" s="99">
        <v>-20.390000000000004</v>
      </c>
      <c r="U10" s="98">
        <v>-17.730600000000003</v>
      </c>
      <c r="V10" s="98">
        <v>-17.822500000000002</v>
      </c>
      <c r="W10" s="98">
        <v>-12.035200000000001</v>
      </c>
      <c r="X10" s="98">
        <v>-6.1534000000000013</v>
      </c>
      <c r="Y10" s="98">
        <v>-25.199100000000001</v>
      </c>
      <c r="Z10" s="98">
        <v>-20.635400000000001</v>
      </c>
      <c r="AA10" s="98">
        <v>5.0199999999999925</v>
      </c>
      <c r="AB10" s="98">
        <v>-16.425800000000002</v>
      </c>
      <c r="AC10" s="98">
        <v>-12.931100000000004</v>
      </c>
      <c r="AD10" s="98">
        <v>-13.1839</v>
      </c>
      <c r="AE10" s="98">
        <v>-47.461500000000001</v>
      </c>
      <c r="AF10" s="98">
        <v>-20.485199999999995</v>
      </c>
      <c r="AG10" s="98">
        <v>7.5794999999999977</v>
      </c>
      <c r="AH10" s="98">
        <v>-16.030600000000003</v>
      </c>
      <c r="AI10" s="98">
        <v>7.0297999999999981</v>
      </c>
      <c r="AJ10" s="98">
        <v>-19.210099999999997</v>
      </c>
      <c r="AK10" s="98">
        <v>-20.005500000000001</v>
      </c>
      <c r="AL10" s="98">
        <v>-35.708300000000001</v>
      </c>
      <c r="AM10" s="98">
        <v>-45.882800000000003</v>
      </c>
      <c r="AN10" s="98">
        <v>-5.8100000000000023</v>
      </c>
      <c r="AO10" s="98">
        <v>-42.478299999999997</v>
      </c>
      <c r="AP10" s="98">
        <v>-11.2517</v>
      </c>
      <c r="AQ10" s="98">
        <v>-24.979000000000006</v>
      </c>
      <c r="AR10" s="98">
        <v>7.7999999999999972</v>
      </c>
      <c r="AS10" s="98">
        <v>9.7897999999999978</v>
      </c>
      <c r="AT10" s="98">
        <v>7.9000000000000048</v>
      </c>
      <c r="AU10" s="98">
        <v>-18.030000000000008</v>
      </c>
      <c r="AV10" s="98">
        <v>0.33270000000000005</v>
      </c>
      <c r="AW10" s="98">
        <v>4.0500000000000007</v>
      </c>
      <c r="AX10" s="98">
        <v>5.8999999999999995</v>
      </c>
      <c r="AY10" s="98">
        <v>5.5808999999999971</v>
      </c>
      <c r="AZ10" s="98">
        <v>8.4088999999999992</v>
      </c>
      <c r="BA10" s="98">
        <v>6.9632999999999967</v>
      </c>
      <c r="BB10" s="98">
        <v>6.9632999999999967</v>
      </c>
      <c r="BC10" s="98">
        <v>4.8570000000000082</v>
      </c>
      <c r="BD10" s="98">
        <v>-0.8887000000000036</v>
      </c>
      <c r="BE10" s="98">
        <v>-1.1355000000000093</v>
      </c>
      <c r="BF10" s="98">
        <v>-1.5802000000000032</v>
      </c>
      <c r="BG10" s="98">
        <v>-1.5802000000000032</v>
      </c>
      <c r="BH10" s="98">
        <v>43.602699999999999</v>
      </c>
      <c r="BI10" s="98">
        <v>-3.9118000000000013</v>
      </c>
      <c r="BJ10" s="98">
        <v>8.9953000000000003</v>
      </c>
      <c r="BK10" s="98">
        <v>10.590800000000002</v>
      </c>
      <c r="BL10" s="98">
        <v>15.514399999999998</v>
      </c>
      <c r="BM10" s="98">
        <v>-16.366927999999998</v>
      </c>
      <c r="BN10" s="98">
        <v>-18.571773</v>
      </c>
      <c r="BO10" s="98">
        <v>2.6663419999999949</v>
      </c>
      <c r="BP10" s="98">
        <v>2.7192230000000013</v>
      </c>
      <c r="BQ10" s="98">
        <v>19.226852583002703</v>
      </c>
      <c r="BR10" s="98">
        <v>-0.58000000000000007</v>
      </c>
      <c r="BS10" s="98">
        <v>-17.46</v>
      </c>
      <c r="BT10" s="98">
        <v>-40.74</v>
      </c>
      <c r="BU10" s="98">
        <v>-6.6</v>
      </c>
      <c r="BV10" s="98">
        <v>-12.970000000000004</v>
      </c>
      <c r="BW10" s="98">
        <v>-5.3199999999999994</v>
      </c>
      <c r="BX10" s="98">
        <v>-6.3300000000000036</v>
      </c>
      <c r="BY10" s="98">
        <v>-0.53999999999999848</v>
      </c>
      <c r="BZ10" s="98">
        <v>2.5599999999999996</v>
      </c>
      <c r="CA10" s="98">
        <v>-6.9299999999999979</v>
      </c>
      <c r="CB10" s="48" t="e">
        <f>SUM(CB$42:CB$53)</f>
        <v>#DIV/0!</v>
      </c>
    </row>
    <row r="11" spans="1:84" x14ac:dyDescent="0.2">
      <c r="A11" s="42" t="s">
        <v>230</v>
      </c>
      <c r="B11" s="98">
        <v>0.1542</v>
      </c>
      <c r="C11" s="98">
        <v>9.1000000000000011E-2</v>
      </c>
      <c r="D11" s="98">
        <v>43.439399999999999</v>
      </c>
      <c r="E11" s="98">
        <v>12.920000000000002</v>
      </c>
      <c r="F11" s="98">
        <v>18.657599999999995</v>
      </c>
      <c r="G11" s="98">
        <v>5.8172000000000015</v>
      </c>
      <c r="H11" s="98">
        <v>16.868600000000004</v>
      </c>
      <c r="I11" s="98">
        <v>5.5085000000000006</v>
      </c>
      <c r="J11" s="98">
        <v>16.817400000000003</v>
      </c>
      <c r="K11" s="98">
        <v>14.9038</v>
      </c>
      <c r="L11" s="98">
        <v>14.032600000000002</v>
      </c>
      <c r="M11" s="98">
        <v>15.820800000000002</v>
      </c>
      <c r="N11" s="98">
        <v>36.539999999999992</v>
      </c>
      <c r="O11" s="98">
        <v>29.000299999999999</v>
      </c>
      <c r="P11" s="98">
        <v>20.765599999999999</v>
      </c>
      <c r="Q11" s="98">
        <v>17.505800000000004</v>
      </c>
      <c r="R11" s="98">
        <v>22.626699999999992</v>
      </c>
      <c r="S11" s="98">
        <v>20.153211399319183</v>
      </c>
      <c r="T11" s="99">
        <v>12.270000000000001</v>
      </c>
      <c r="U11" s="98">
        <v>25.057600000000001</v>
      </c>
      <c r="V11" s="98">
        <v>14.2182</v>
      </c>
      <c r="W11" s="98">
        <v>18.965799999999998</v>
      </c>
      <c r="X11" s="98">
        <v>13.900500000000001</v>
      </c>
      <c r="Y11" s="98">
        <v>25.386900000000004</v>
      </c>
      <c r="Z11" s="98">
        <v>9.8971</v>
      </c>
      <c r="AA11" s="98">
        <v>16.939999999999998</v>
      </c>
      <c r="AB11" s="98">
        <v>7.5265999999999984</v>
      </c>
      <c r="AC11" s="98">
        <v>1.9199999999999662E-2</v>
      </c>
      <c r="AD11" s="98">
        <v>27.561600000000002</v>
      </c>
      <c r="AE11" s="98">
        <v>0.99220000000000041</v>
      </c>
      <c r="AF11" s="98">
        <v>22.892499999999998</v>
      </c>
      <c r="AG11" s="98">
        <v>22.9025</v>
      </c>
      <c r="AH11" s="98">
        <v>21.695300000000003</v>
      </c>
      <c r="AI11" s="98">
        <v>22.456899999999997</v>
      </c>
      <c r="AJ11" s="98">
        <v>28.116400000000006</v>
      </c>
      <c r="AK11" s="98">
        <v>1.7702999999999998</v>
      </c>
      <c r="AL11" s="98">
        <v>-13.339400000000001</v>
      </c>
      <c r="AM11" s="98">
        <v>-1.2267999999999999</v>
      </c>
      <c r="AN11" s="98">
        <v>-2.2112999999999996</v>
      </c>
      <c r="AO11" s="98">
        <v>24.243600000000001</v>
      </c>
      <c r="AP11" s="98">
        <v>7.1142000000000003</v>
      </c>
      <c r="AQ11" s="98">
        <v>-13.543899999999999</v>
      </c>
      <c r="AR11" s="98">
        <v>12.19</v>
      </c>
      <c r="AS11" s="98">
        <v>29.347799999999999</v>
      </c>
      <c r="AT11" s="98">
        <v>22.189999999999998</v>
      </c>
      <c r="AU11" s="98">
        <v>8.17</v>
      </c>
      <c r="AV11" s="98">
        <v>9.9000000000000008E-3</v>
      </c>
      <c r="AW11" s="98">
        <v>2.8</v>
      </c>
      <c r="AX11" s="98">
        <v>6.1</v>
      </c>
      <c r="AY11" s="98">
        <v>31.045199999999998</v>
      </c>
      <c r="AZ11" s="98">
        <v>25.141600000000004</v>
      </c>
      <c r="BA11" s="98">
        <v>35.375999999999998</v>
      </c>
      <c r="BB11" s="98">
        <v>35.375999999999998</v>
      </c>
      <c r="BC11" s="98">
        <v>43.320100000000004</v>
      </c>
      <c r="BD11" s="98">
        <v>12.2319</v>
      </c>
      <c r="BE11" s="98">
        <v>34.638400000000004</v>
      </c>
      <c r="BF11" s="98">
        <v>31.1524</v>
      </c>
      <c r="BG11" s="98">
        <v>31.1524</v>
      </c>
      <c r="BH11" s="98">
        <v>38.108999999999995</v>
      </c>
      <c r="BI11" s="98">
        <v>15.295400000000003</v>
      </c>
      <c r="BJ11" s="98">
        <v>14.425900000000002</v>
      </c>
      <c r="BK11" s="98">
        <v>17.344999999999999</v>
      </c>
      <c r="BL11" s="98">
        <v>14.181799999999999</v>
      </c>
      <c r="BM11" s="98">
        <v>12.746673000000001</v>
      </c>
      <c r="BN11" s="98">
        <v>10.324216</v>
      </c>
      <c r="BO11" s="98">
        <v>30.445416000000002</v>
      </c>
      <c r="BP11" s="98">
        <v>16.608712999999998</v>
      </c>
      <c r="BQ11" s="98">
        <v>20.153211399319183</v>
      </c>
      <c r="BR11" s="98">
        <v>16.710000000000004</v>
      </c>
      <c r="BS11" s="98">
        <v>-15.079999999999998</v>
      </c>
      <c r="BT11" s="98">
        <v>-1.7700000000000005</v>
      </c>
      <c r="BU11" s="98">
        <v>13.439999999999998</v>
      </c>
      <c r="BV11" s="98">
        <v>16.170000000000002</v>
      </c>
      <c r="BW11" s="98">
        <v>10.71</v>
      </c>
      <c r="BX11" s="98">
        <v>6.48</v>
      </c>
      <c r="BY11" s="98">
        <v>0.6899999999999995</v>
      </c>
      <c r="BZ11" s="98">
        <v>6.39</v>
      </c>
      <c r="CA11" s="98">
        <v>9.73</v>
      </c>
      <c r="CB11" s="48" t="e">
        <f>SUM(CB$54:CB$65)</f>
        <v>#DIV/0!</v>
      </c>
    </row>
    <row r="12" spans="1:84" x14ac:dyDescent="0.2">
      <c r="A12" s="42" t="s">
        <v>231</v>
      </c>
      <c r="B12" s="98">
        <v>0.11249999999999999</v>
      </c>
      <c r="C12" s="98">
        <v>7.0500000000000007E-2</v>
      </c>
      <c r="D12" s="98">
        <v>20.0533</v>
      </c>
      <c r="E12" s="98">
        <v>16.8002</v>
      </c>
      <c r="F12" s="98">
        <v>16.139500000000005</v>
      </c>
      <c r="G12" s="98">
        <v>37.543699999999994</v>
      </c>
      <c r="H12" s="98">
        <v>5.5107999999999997</v>
      </c>
      <c r="I12" s="98">
        <v>21.181999999999999</v>
      </c>
      <c r="J12" s="98">
        <v>22.750700000000009</v>
      </c>
      <c r="K12" s="98">
        <v>19.6097</v>
      </c>
      <c r="L12" s="98">
        <v>23.017800000000001</v>
      </c>
      <c r="M12" s="98">
        <v>16.130500000000001</v>
      </c>
      <c r="N12" s="98">
        <v>16.11</v>
      </c>
      <c r="O12" s="98">
        <v>31.837699999999998</v>
      </c>
      <c r="P12" s="98">
        <v>18.567799999999998</v>
      </c>
      <c r="Q12" s="98">
        <v>27.902199999999997</v>
      </c>
      <c r="R12" s="98">
        <v>22.905099999999997</v>
      </c>
      <c r="S12" s="98">
        <v>7.2733263379192667</v>
      </c>
      <c r="T12" s="99">
        <v>16.889999999999993</v>
      </c>
      <c r="U12" s="98">
        <v>19.512599999999996</v>
      </c>
      <c r="V12" s="98">
        <v>18.861699999999999</v>
      </c>
      <c r="W12" s="98">
        <v>19.606000000000002</v>
      </c>
      <c r="X12" s="98">
        <v>19.0627</v>
      </c>
      <c r="Y12" s="98">
        <v>18.179499999999997</v>
      </c>
      <c r="Z12" s="98">
        <v>13.2805</v>
      </c>
      <c r="AA12" s="98">
        <v>-5.3100000000000005</v>
      </c>
      <c r="AB12" s="98">
        <v>16.565499999999997</v>
      </c>
      <c r="AC12" s="98">
        <v>13.485799999999999</v>
      </c>
      <c r="AD12" s="98">
        <v>9.5754999999999981</v>
      </c>
      <c r="AE12" s="98">
        <v>29.545899999999996</v>
      </c>
      <c r="AF12" s="98">
        <v>8.3977000000000039</v>
      </c>
      <c r="AG12" s="98">
        <v>33.230600000000003</v>
      </c>
      <c r="AH12" s="98">
        <v>7.8192000000000004</v>
      </c>
      <c r="AI12" s="98">
        <v>18.2409</v>
      </c>
      <c r="AJ12" s="98">
        <v>19.030100000000001</v>
      </c>
      <c r="AK12" s="98">
        <v>-9.9311999999999987</v>
      </c>
      <c r="AL12" s="98">
        <v>10.7592</v>
      </c>
      <c r="AM12" s="98">
        <v>24.407299999999999</v>
      </c>
      <c r="AN12" s="98">
        <v>10.007799999999998</v>
      </c>
      <c r="AO12" s="98">
        <v>16.478699999999996</v>
      </c>
      <c r="AP12" s="98">
        <v>31.324900000000003</v>
      </c>
      <c r="AQ12" s="98">
        <v>8.214500000000001</v>
      </c>
      <c r="AR12" s="98">
        <v>6.23</v>
      </c>
      <c r="AS12" s="98">
        <v>8.6935000000000002</v>
      </c>
      <c r="AT12" s="98">
        <v>12.280000000000001</v>
      </c>
      <c r="AU12" s="98">
        <v>17.630000000000003</v>
      </c>
      <c r="AV12" s="98">
        <v>9.9000000000000025E-3</v>
      </c>
      <c r="AW12" s="98">
        <v>1.35</v>
      </c>
      <c r="AX12" s="98">
        <v>3.4400000000000004</v>
      </c>
      <c r="AY12" s="98">
        <v>8.4434000000000005</v>
      </c>
      <c r="AZ12" s="98">
        <v>8.0934000000000026</v>
      </c>
      <c r="BA12" s="98">
        <v>2.5469999999999953</v>
      </c>
      <c r="BB12" s="98">
        <v>2.5469999999999953</v>
      </c>
      <c r="BC12" s="98">
        <v>5.9383999999999988</v>
      </c>
      <c r="BD12" s="98">
        <v>7.3950000000000014</v>
      </c>
      <c r="BE12" s="98">
        <v>8.4257000000000062</v>
      </c>
      <c r="BF12" s="98">
        <v>6.8388999999999998</v>
      </c>
      <c r="BG12" s="98">
        <v>6.8388999999999998</v>
      </c>
      <c r="BH12" s="98">
        <v>-6.6922000000000006</v>
      </c>
      <c r="BI12" s="98">
        <v>0.75370000000000026</v>
      </c>
      <c r="BJ12" s="98">
        <v>11.641400000000001</v>
      </c>
      <c r="BK12" s="98">
        <v>2.2825000000000011</v>
      </c>
      <c r="BL12" s="98">
        <v>-13.9884</v>
      </c>
      <c r="BM12" s="98">
        <v>20.542902000000005</v>
      </c>
      <c r="BN12" s="98">
        <v>15.561133999999999</v>
      </c>
      <c r="BO12" s="98">
        <v>6.4801179999999974</v>
      </c>
      <c r="BP12" s="98">
        <v>5.1777999999998769E-2</v>
      </c>
      <c r="BQ12" s="98">
        <v>7.2733263379192667</v>
      </c>
      <c r="BR12" s="98">
        <v>9.17</v>
      </c>
      <c r="BS12" s="98">
        <v>-19.82</v>
      </c>
      <c r="BT12" s="98">
        <v>7.5600000000000014</v>
      </c>
      <c r="BU12" s="98">
        <v>9.2500000000000036</v>
      </c>
      <c r="BV12" s="98">
        <v>9.2800000000000029</v>
      </c>
      <c r="BW12" s="98">
        <v>11.879999999999999</v>
      </c>
      <c r="BX12" s="98">
        <v>10.239999999999998</v>
      </c>
      <c r="BY12" s="98">
        <v>14.179999999999996</v>
      </c>
      <c r="BZ12" s="98">
        <v>4.28</v>
      </c>
      <c r="CA12" s="98">
        <v>11.76</v>
      </c>
      <c r="CB12" s="48" t="e">
        <f>SUM(CB$66:CB$77)</f>
        <v>#DIV/0!</v>
      </c>
      <c r="CD12" s="138" t="s">
        <v>66</v>
      </c>
      <c r="CE12" s="139"/>
      <c r="CF12" s="142" t="e">
        <f>(Inputs!K5-Inputs!K29-Inputs!K31)*(1-Inputs!E11)</f>
        <v>#DIV/0!</v>
      </c>
    </row>
    <row r="13" spans="1:84" x14ac:dyDescent="0.2">
      <c r="A13" s="42" t="s">
        <v>232</v>
      </c>
      <c r="B13" s="98">
        <v>3.7199999999999997E-2</v>
      </c>
      <c r="C13" s="98">
        <v>3.3399999999999999E-2</v>
      </c>
      <c r="D13" s="98">
        <v>14.083500000000001</v>
      </c>
      <c r="E13" s="98">
        <v>17.757300000000001</v>
      </c>
      <c r="F13" s="98">
        <v>-11.334399999999999</v>
      </c>
      <c r="G13" s="98">
        <v>-3.0597999999999992</v>
      </c>
      <c r="H13" s="98">
        <v>6.4229000000000012</v>
      </c>
      <c r="I13" s="98">
        <v>14.971999999999996</v>
      </c>
      <c r="J13" s="98">
        <v>-32.2014</v>
      </c>
      <c r="K13" s="98">
        <v>8.9073000000000011</v>
      </c>
      <c r="L13" s="98">
        <v>9.1252999999999993</v>
      </c>
      <c r="M13" s="98">
        <v>8.7727000000000004</v>
      </c>
      <c r="N13" s="98">
        <v>15.86</v>
      </c>
      <c r="O13" s="98">
        <v>-40.567700000000002</v>
      </c>
      <c r="P13" s="98">
        <v>3.1269000000000005</v>
      </c>
      <c r="Q13" s="98">
        <v>2.458899999999999</v>
      </c>
      <c r="R13" s="98">
        <v>4.1194000000000024</v>
      </c>
      <c r="S13" s="98">
        <v>9.2768467725682413</v>
      </c>
      <c r="T13" s="99">
        <v>8.0000000000000018</v>
      </c>
      <c r="U13" s="98">
        <v>5.5033000000000021</v>
      </c>
      <c r="V13" s="98">
        <v>9.8661000000000012</v>
      </c>
      <c r="W13" s="98">
        <v>6.7105000000000015</v>
      </c>
      <c r="X13" s="98">
        <v>15.563699999999999</v>
      </c>
      <c r="Y13" s="98">
        <v>1.4609999999999999</v>
      </c>
      <c r="Z13" s="98">
        <v>17.706599999999998</v>
      </c>
      <c r="AA13" s="98">
        <v>-12.18</v>
      </c>
      <c r="AB13" s="98">
        <v>-9.8344000000000005</v>
      </c>
      <c r="AC13" s="98">
        <v>-13.8589</v>
      </c>
      <c r="AD13" s="98">
        <v>-8.5504000000000016</v>
      </c>
      <c r="AE13" s="98">
        <v>-7.9482999999999988</v>
      </c>
      <c r="AF13" s="98">
        <v>-5.0653999999999986</v>
      </c>
      <c r="AG13" s="98">
        <v>2.1311000000000018</v>
      </c>
      <c r="AH13" s="98">
        <v>19.367100000000001</v>
      </c>
      <c r="AI13" s="98">
        <v>25.344800000000006</v>
      </c>
      <c r="AJ13" s="98">
        <v>15.8514</v>
      </c>
      <c r="AK13" s="98">
        <v>14.2562</v>
      </c>
      <c r="AL13" s="98">
        <v>-6.1242000000000001</v>
      </c>
      <c r="AM13" s="98">
        <v>17.177300000000002</v>
      </c>
      <c r="AN13" s="98">
        <v>29.988599999999998</v>
      </c>
      <c r="AO13" s="98">
        <v>12.696300000000001</v>
      </c>
      <c r="AP13" s="98">
        <v>14.277600000000001</v>
      </c>
      <c r="AQ13" s="98">
        <v>9.0128000000000021</v>
      </c>
      <c r="AR13" s="98">
        <v>9.82</v>
      </c>
      <c r="AS13" s="98">
        <v>15.387599999999999</v>
      </c>
      <c r="AT13" s="98">
        <v>7.5</v>
      </c>
      <c r="AU13" s="98">
        <v>-8.9099999999999984</v>
      </c>
      <c r="AV13" s="98">
        <v>9.9000000000000025E-3</v>
      </c>
      <c r="AW13" s="98">
        <v>0.74</v>
      </c>
      <c r="AX13" s="98">
        <v>4.74</v>
      </c>
      <c r="AY13" s="98">
        <v>8.3605999999999998</v>
      </c>
      <c r="AZ13" s="98">
        <v>14.042400000000001</v>
      </c>
      <c r="BA13" s="98">
        <v>14.621000000000002</v>
      </c>
      <c r="BB13" s="98">
        <v>14.621000000000002</v>
      </c>
      <c r="BC13" s="98">
        <v>15.133799999999999</v>
      </c>
      <c r="BD13" s="98">
        <v>4.1821999999999999</v>
      </c>
      <c r="BE13" s="98">
        <v>9.9502999999999986</v>
      </c>
      <c r="BF13" s="98">
        <v>8.0547000000000004</v>
      </c>
      <c r="BG13" s="98">
        <v>8.0547000000000004</v>
      </c>
      <c r="BH13" s="98">
        <v>24.274899999999999</v>
      </c>
      <c r="BI13" s="98">
        <v>9.4830999999999985</v>
      </c>
      <c r="BJ13" s="98">
        <v>4.8942000000000014</v>
      </c>
      <c r="BK13" s="98">
        <v>17.344999999999999</v>
      </c>
      <c r="BL13" s="98">
        <v>-2.4128999999999969</v>
      </c>
      <c r="BM13" s="98">
        <v>7.7693859999999999</v>
      </c>
      <c r="BN13" s="98">
        <v>15.156043000000004</v>
      </c>
      <c r="BO13" s="98">
        <v>10.389355999999999</v>
      </c>
      <c r="BP13" s="98">
        <v>9.3586809999999989</v>
      </c>
      <c r="BQ13" s="98">
        <v>9.2768467725682413</v>
      </c>
      <c r="BR13" s="98">
        <v>2.6099999999999994</v>
      </c>
      <c r="BS13" s="98">
        <v>-7.1600000000000019</v>
      </c>
      <c r="BT13" s="98">
        <v>-2.4600000000000004</v>
      </c>
      <c r="BU13" s="98">
        <v>-5.5500000000000007</v>
      </c>
      <c r="BV13" s="98">
        <v>6.78</v>
      </c>
      <c r="BW13" s="98">
        <v>4.7099999999999991</v>
      </c>
      <c r="BX13" s="98">
        <v>-4.6100000000000003</v>
      </c>
      <c r="BY13" s="98">
        <v>-1.2900000000000009</v>
      </c>
      <c r="BZ13" s="98">
        <v>0.87000000000000033</v>
      </c>
      <c r="CA13" s="98">
        <v>2.8100000000000005</v>
      </c>
      <c r="CB13" s="48" t="e">
        <f>SUM(CB$78:CB$89)</f>
        <v>#DIV/0!</v>
      </c>
      <c r="CD13" s="140"/>
      <c r="CE13" s="141"/>
      <c r="CF13" s="142"/>
    </row>
    <row r="14" spans="1:84" x14ac:dyDescent="0.2">
      <c r="A14" s="42" t="s">
        <v>233</v>
      </c>
      <c r="B14" s="98">
        <v>2.5999999999999992E-2</v>
      </c>
      <c r="C14" s="98">
        <v>2.1699999999999997E-2</v>
      </c>
      <c r="D14" s="98">
        <v>6.1498000000000026</v>
      </c>
      <c r="E14" s="98">
        <v>18.497899999999998</v>
      </c>
      <c r="F14" s="98">
        <v>2.3140000000000001</v>
      </c>
      <c r="G14" s="98">
        <v>18.420000000000002</v>
      </c>
      <c r="H14" s="98">
        <v>32.615799999999993</v>
      </c>
      <c r="I14" s="98">
        <v>31.791100000000004</v>
      </c>
      <c r="J14" s="98">
        <v>-10.043000000000003</v>
      </c>
      <c r="K14" s="98">
        <v>23.726200000000002</v>
      </c>
      <c r="L14" s="98">
        <v>20.133500000000002</v>
      </c>
      <c r="M14" s="98">
        <v>27.298400000000001</v>
      </c>
      <c r="N14" s="98">
        <v>20.570000000000004</v>
      </c>
      <c r="O14" s="98">
        <v>-7.1579999999999995</v>
      </c>
      <c r="P14" s="98">
        <v>30.099199999999996</v>
      </c>
      <c r="Q14" s="98">
        <v>31.450800000000001</v>
      </c>
      <c r="R14" s="98">
        <v>28.4876</v>
      </c>
      <c r="S14" s="98">
        <v>5.0824839229156948</v>
      </c>
      <c r="T14" s="99">
        <v>20.499999999999996</v>
      </c>
      <c r="U14" s="98">
        <v>29.432400000000001</v>
      </c>
      <c r="V14" s="98">
        <v>22.993000000000002</v>
      </c>
      <c r="W14" s="98">
        <v>32.373399999999997</v>
      </c>
      <c r="X14" s="98">
        <v>10.540099999999999</v>
      </c>
      <c r="Y14" s="98">
        <v>25.947699999999994</v>
      </c>
      <c r="Z14" s="98">
        <v>8.6954999999999991</v>
      </c>
      <c r="AA14" s="98">
        <v>8.7499999999999982</v>
      </c>
      <c r="AB14" s="98">
        <v>22.527199999999997</v>
      </c>
      <c r="AC14" s="98">
        <v>24.802</v>
      </c>
      <c r="AD14" s="98">
        <v>-11.073999999999998</v>
      </c>
      <c r="AE14" s="98">
        <v>-4.383</v>
      </c>
      <c r="AF14" s="98">
        <v>26.993500000000001</v>
      </c>
      <c r="AG14" s="98">
        <v>-18.245100000000001</v>
      </c>
      <c r="AH14" s="98">
        <v>14.773400000000001</v>
      </c>
      <c r="AI14" s="98">
        <v>-2.0751999999999979</v>
      </c>
      <c r="AJ14" s="98">
        <v>13.858600000000003</v>
      </c>
      <c r="AK14" s="98">
        <v>-0.66830000000000078</v>
      </c>
      <c r="AL14" s="98">
        <v>-15.116100000000003</v>
      </c>
      <c r="AM14" s="98">
        <v>-19.4604</v>
      </c>
      <c r="AN14" s="98">
        <v>25.042099999999998</v>
      </c>
      <c r="AO14" s="98">
        <v>9.3245999999999967</v>
      </c>
      <c r="AP14" s="98">
        <v>19.720599999999997</v>
      </c>
      <c r="AQ14" s="98">
        <v>15.6447</v>
      </c>
      <c r="AR14" s="98">
        <v>-1.1700000000000004</v>
      </c>
      <c r="AS14" s="98">
        <v>-8.6235000000000017</v>
      </c>
      <c r="AT14" s="98">
        <v>9.2199999999999989</v>
      </c>
      <c r="AU14" s="98">
        <v>22.19</v>
      </c>
      <c r="AV14" s="98">
        <v>9.9000000000000008E-3</v>
      </c>
      <c r="AW14" s="98">
        <v>0.23999999999999996</v>
      </c>
      <c r="AX14" s="98">
        <v>-1.38</v>
      </c>
      <c r="AY14" s="98">
        <v>10.601999999999999</v>
      </c>
      <c r="AZ14" s="98">
        <v>2.9798999999999989</v>
      </c>
      <c r="BA14" s="98">
        <v>9.027099999999999</v>
      </c>
      <c r="BB14" s="98">
        <v>9.027099999999999</v>
      </c>
      <c r="BC14" s="98">
        <v>13.840600000000002</v>
      </c>
      <c r="BD14" s="98">
        <v>5.9189999999999996</v>
      </c>
      <c r="BE14" s="98">
        <v>7.6353</v>
      </c>
      <c r="BF14" s="98">
        <v>14.979900000000001</v>
      </c>
      <c r="BG14" s="98">
        <v>14.979900000000001</v>
      </c>
      <c r="BH14" s="98">
        <v>17.717700000000001</v>
      </c>
      <c r="BI14" s="98">
        <v>4.0991000000000009</v>
      </c>
      <c r="BJ14" s="98">
        <v>14.988000000000003</v>
      </c>
      <c r="BK14" s="98">
        <v>2.2825000000000011</v>
      </c>
      <c r="BL14" s="98">
        <v>24.914499999999997</v>
      </c>
      <c r="BM14" s="98">
        <v>23.522532999999999</v>
      </c>
      <c r="BN14" s="98">
        <v>6.5221229999999997</v>
      </c>
      <c r="BO14" s="98">
        <v>9.9279669999999989</v>
      </c>
      <c r="BP14" s="98">
        <v>7.6606069999999971</v>
      </c>
      <c r="BQ14" s="98">
        <v>5.0824839229156948</v>
      </c>
      <c r="BR14" s="98">
        <v>6.3799999999999981</v>
      </c>
      <c r="BS14" s="98">
        <v>-26.85</v>
      </c>
      <c r="BT14" s="98">
        <v>7.4</v>
      </c>
      <c r="BU14" s="98">
        <v>14.429999999999998</v>
      </c>
      <c r="BV14" s="98">
        <v>6.0600000000000014</v>
      </c>
      <c r="BW14" s="98">
        <v>3.8800000000000008</v>
      </c>
      <c r="BX14" s="98">
        <v>13.989999999999997</v>
      </c>
      <c r="BY14" s="98">
        <v>-10.220000000000001</v>
      </c>
      <c r="BZ14" s="98">
        <v>4.07</v>
      </c>
      <c r="CA14" s="98">
        <v>9.8199999999999985</v>
      </c>
      <c r="CB14" s="48" t="e">
        <f>SUM(CB$90:CB$101)</f>
        <v>#DIV/0!</v>
      </c>
    </row>
    <row r="15" spans="1:84" x14ac:dyDescent="0.2">
      <c r="A15" s="42" t="s">
        <v>234</v>
      </c>
      <c r="B15" s="98">
        <v>9.6000000000000026E-3</v>
      </c>
      <c r="C15" s="98">
        <v>1.8399999999999996E-2</v>
      </c>
      <c r="D15" s="98">
        <v>11.974300000000003</v>
      </c>
      <c r="E15" s="98">
        <v>7.3949999999999978</v>
      </c>
      <c r="F15" s="98">
        <v>14.267300000000001</v>
      </c>
      <c r="G15" s="98">
        <v>17.925800000000002</v>
      </c>
      <c r="H15" s="98">
        <v>10.801900000000003</v>
      </c>
      <c r="I15" s="98">
        <v>18.952100000000002</v>
      </c>
      <c r="J15" s="98">
        <v>9.6630000000000003</v>
      </c>
      <c r="K15" s="98">
        <v>16.150699999999997</v>
      </c>
      <c r="L15" s="98">
        <v>17.379700000000003</v>
      </c>
      <c r="M15" s="98">
        <v>14.597299999999999</v>
      </c>
      <c r="N15" s="98">
        <v>16.899999999999999</v>
      </c>
      <c r="O15" s="98">
        <v>17.581999999999997</v>
      </c>
      <c r="P15" s="98">
        <v>8.5629999999999988</v>
      </c>
      <c r="Q15" s="98">
        <v>9.6556999999999995</v>
      </c>
      <c r="R15" s="98">
        <v>15.583300000000001</v>
      </c>
      <c r="S15" s="98">
        <v>9.169639216023894</v>
      </c>
      <c r="T15" s="99">
        <v>14.02</v>
      </c>
      <c r="U15" s="98">
        <v>16.694599999999998</v>
      </c>
      <c r="V15" s="98">
        <v>15.946199999999999</v>
      </c>
      <c r="W15" s="98">
        <v>11.7753</v>
      </c>
      <c r="X15" s="98">
        <v>22.995699999999999</v>
      </c>
      <c r="Y15" s="98">
        <v>24.996399999999998</v>
      </c>
      <c r="Z15" s="98">
        <v>9.4619</v>
      </c>
      <c r="AA15" s="98">
        <v>18.990000000000002</v>
      </c>
      <c r="AB15" s="98">
        <v>13.889100000000003</v>
      </c>
      <c r="AC15" s="98">
        <v>9.125199999999996</v>
      </c>
      <c r="AD15" s="98">
        <v>12.548999999999999</v>
      </c>
      <c r="AE15" s="98">
        <v>-1.9533000000000005</v>
      </c>
      <c r="AF15" s="98">
        <v>6.5737999999999985</v>
      </c>
      <c r="AG15" s="98">
        <v>-2.4010000000000002</v>
      </c>
      <c r="AH15" s="98">
        <v>16.857400000000002</v>
      </c>
      <c r="AI15" s="98">
        <v>-1.0111000000000012</v>
      </c>
      <c r="AJ15" s="98">
        <v>17.603699999999996</v>
      </c>
      <c r="AK15" s="98">
        <v>14.475800000000003</v>
      </c>
      <c r="AL15" s="98">
        <v>8.2279999999999962</v>
      </c>
      <c r="AM15" s="98">
        <v>-12.462999999999999</v>
      </c>
      <c r="AN15" s="98">
        <v>12.565199999999999</v>
      </c>
      <c r="AO15" s="98">
        <v>36.550199999999997</v>
      </c>
      <c r="AP15" s="98">
        <v>5.5462999999999987</v>
      </c>
      <c r="AQ15" s="98">
        <v>9.183799999999998</v>
      </c>
      <c r="AR15" s="98">
        <v>5.73</v>
      </c>
      <c r="AS15" s="98">
        <v>9.2603000000000009</v>
      </c>
      <c r="AT15" s="98">
        <v>8.0399999999999991</v>
      </c>
      <c r="AU15" s="98">
        <v>15.089999999999996</v>
      </c>
      <c r="AV15" s="98">
        <v>2.2000000000000001E-3</v>
      </c>
      <c r="AW15" s="98">
        <v>0.51999999999999991</v>
      </c>
      <c r="AX15" s="98">
        <v>1.22</v>
      </c>
      <c r="AY15" s="98">
        <v>-0.32089999999999885</v>
      </c>
      <c r="AZ15" s="98">
        <v>7.4360000000000008</v>
      </c>
      <c r="BA15" s="98">
        <v>-2.3413000000000004</v>
      </c>
      <c r="BB15" s="98">
        <v>-2.3413000000000004</v>
      </c>
      <c r="BC15" s="98">
        <v>4.0181000000000004</v>
      </c>
      <c r="BD15" s="98">
        <v>2.8491</v>
      </c>
      <c r="BE15" s="98">
        <v>0.92770000000000019</v>
      </c>
      <c r="BF15" s="98">
        <v>-3.2889000000000008</v>
      </c>
      <c r="BG15" s="98">
        <v>-3.2889000000000008</v>
      </c>
      <c r="BH15" s="98">
        <v>-3.0532999999999992</v>
      </c>
      <c r="BI15" s="98">
        <v>34.964899999999993</v>
      </c>
      <c r="BJ15" s="98">
        <v>3.6672000000000011</v>
      </c>
      <c r="BK15" s="98">
        <v>17.344999999999999</v>
      </c>
      <c r="BL15" s="98">
        <v>-3.1253000000000015</v>
      </c>
      <c r="BM15" s="98">
        <v>13.990333000000003</v>
      </c>
      <c r="BN15" s="98">
        <v>10.315036000000001</v>
      </c>
      <c r="BO15" s="98">
        <v>0.23395099999999969</v>
      </c>
      <c r="BP15" s="98">
        <v>25.381702999999995</v>
      </c>
      <c r="BQ15" s="98">
        <v>9.169639216023894</v>
      </c>
      <c r="BR15" s="98">
        <v>4.5799999999999983</v>
      </c>
      <c r="BS15" s="98">
        <v>-12.19</v>
      </c>
      <c r="BT15" s="98">
        <v>3.0299999999999994</v>
      </c>
      <c r="BU15" s="98">
        <v>11.22</v>
      </c>
      <c r="BV15" s="98">
        <v>5.6700000000000008</v>
      </c>
      <c r="BW15" s="98">
        <v>3.6199999999999992</v>
      </c>
      <c r="BX15" s="98">
        <v>9.85</v>
      </c>
      <c r="BY15" s="98">
        <v>1.9499999999999995</v>
      </c>
      <c r="BZ15" s="98">
        <v>3.8099999999999996</v>
      </c>
      <c r="CA15" s="98">
        <v>8.76</v>
      </c>
      <c r="CB15" s="48" t="e">
        <f>SUM(CB$102:CB$113)</f>
        <v>#DIV/0!</v>
      </c>
    </row>
    <row r="16" spans="1:84" x14ac:dyDescent="0.2">
      <c r="A16" s="42" t="s">
        <v>235</v>
      </c>
      <c r="B16" s="98">
        <v>9.6000000000000026E-3</v>
      </c>
      <c r="C16" s="98">
        <v>1.2800000000000001E-2</v>
      </c>
      <c r="D16" s="98">
        <v>9.0662000000000003</v>
      </c>
      <c r="E16" s="98">
        <v>18.548899999999996</v>
      </c>
      <c r="F16" s="98">
        <v>-13.3202</v>
      </c>
      <c r="G16" s="98">
        <v>-30.012900000000002</v>
      </c>
      <c r="H16" s="98">
        <v>14.683599999999998</v>
      </c>
      <c r="I16" s="98">
        <v>25.957800000000002</v>
      </c>
      <c r="J16" s="98">
        <v>-31.950599999999998</v>
      </c>
      <c r="K16" s="98">
        <v>10.993000000000002</v>
      </c>
      <c r="L16" s="98">
        <v>15.265700000000001</v>
      </c>
      <c r="M16" s="98">
        <v>6.4612999999999987</v>
      </c>
      <c r="N16" s="98">
        <v>-20.3</v>
      </c>
      <c r="O16" s="98">
        <v>-64.021199999999993</v>
      </c>
      <c r="P16" s="98">
        <v>5.017500000000001</v>
      </c>
      <c r="Q16" s="98">
        <v>19.433400000000002</v>
      </c>
      <c r="R16" s="98">
        <v>10.441899999999999</v>
      </c>
      <c r="S16" s="98">
        <v>6.6384515327473377</v>
      </c>
      <c r="T16" s="99">
        <v>8.99</v>
      </c>
      <c r="U16" s="98">
        <v>6.6189000000000018</v>
      </c>
      <c r="V16" s="98">
        <v>10.9954</v>
      </c>
      <c r="W16" s="98">
        <v>6.9046999999999983</v>
      </c>
      <c r="X16" s="98">
        <v>11.401500000000002</v>
      </c>
      <c r="Y16" s="98">
        <v>4.8634000000000004</v>
      </c>
      <c r="Z16" s="98">
        <v>11.021300000000002</v>
      </c>
      <c r="AA16" s="98">
        <v>-7.0100000000000007</v>
      </c>
      <c r="AB16" s="98">
        <v>0.38219999999999965</v>
      </c>
      <c r="AC16" s="98">
        <v>9.0641999999999996</v>
      </c>
      <c r="AD16" s="98">
        <v>-31.091499999999996</v>
      </c>
      <c r="AE16" s="98">
        <v>-44.729899999999994</v>
      </c>
      <c r="AF16" s="98">
        <v>3.2526000000000015</v>
      </c>
      <c r="AG16" s="98">
        <v>-14.982099999999999</v>
      </c>
      <c r="AH16" s="98">
        <v>13.922999999999998</v>
      </c>
      <c r="AI16" s="98">
        <v>18.787800000000004</v>
      </c>
      <c r="AJ16" s="98">
        <v>10.248000000000003</v>
      </c>
      <c r="AK16" s="98">
        <v>3.1826999999999983</v>
      </c>
      <c r="AL16" s="98">
        <v>8.0002999999999975</v>
      </c>
      <c r="AM16" s="98">
        <v>15.200399999999995</v>
      </c>
      <c r="AN16" s="98">
        <v>15.500500000000002</v>
      </c>
      <c r="AO16" s="98">
        <v>3.6266000000000003</v>
      </c>
      <c r="AP16" s="98">
        <v>17.530300000000004</v>
      </c>
      <c r="AQ16" s="98">
        <v>2.9048000000000007</v>
      </c>
      <c r="AR16" s="98">
        <v>2.3899999999999997</v>
      </c>
      <c r="AS16" s="98">
        <v>-5.5480999999999998</v>
      </c>
      <c r="AT16" s="98">
        <v>0.27999999999999969</v>
      </c>
      <c r="AU16" s="98">
        <v>0.62000000000000055</v>
      </c>
      <c r="AV16" s="98">
        <v>0</v>
      </c>
      <c r="AW16" s="98">
        <v>1.0000000000000002</v>
      </c>
      <c r="AX16" s="98">
        <v>2.63</v>
      </c>
      <c r="AY16" s="98">
        <v>-1.6532000000000007</v>
      </c>
      <c r="AZ16" s="98">
        <v>-3.3788999999999993</v>
      </c>
      <c r="BA16" s="98">
        <v>-0.15780000000000094</v>
      </c>
      <c r="BB16" s="98">
        <v>-0.15780000000000094</v>
      </c>
      <c r="BC16" s="98">
        <v>-6.6138000000000012</v>
      </c>
      <c r="BD16" s="98">
        <v>1.3651000000000004</v>
      </c>
      <c r="BE16" s="98">
        <v>-1.1318000000000015</v>
      </c>
      <c r="BF16" s="98">
        <v>2.2565</v>
      </c>
      <c r="BG16" s="98">
        <v>2.2565</v>
      </c>
      <c r="BH16" s="98">
        <v>18.313499999999998</v>
      </c>
      <c r="BI16" s="98">
        <v>6.4411000000000005</v>
      </c>
      <c r="BJ16" s="98">
        <v>-19.418299999999995</v>
      </c>
      <c r="BK16" s="98">
        <v>2.2825000000000011</v>
      </c>
      <c r="BL16" s="98">
        <v>-3.6062000000000016</v>
      </c>
      <c r="BM16" s="98">
        <v>6.5388300000000008</v>
      </c>
      <c r="BN16" s="98">
        <v>11.320506999999999</v>
      </c>
      <c r="BO16" s="98">
        <v>-0.49950900000000065</v>
      </c>
      <c r="BP16" s="98">
        <v>3.6723249999999994</v>
      </c>
      <c r="BQ16" s="98">
        <v>6.6384515327473377</v>
      </c>
      <c r="BR16" s="98">
        <v>-2.0799999999999996</v>
      </c>
      <c r="BS16" s="98">
        <v>-6.06</v>
      </c>
      <c r="BT16" s="98">
        <v>0.22000000000000042</v>
      </c>
      <c r="BU16" s="98">
        <v>-1.1600000000000004</v>
      </c>
      <c r="BV16" s="98">
        <v>1.69</v>
      </c>
      <c r="BW16" s="98">
        <v>6.02</v>
      </c>
      <c r="BX16" s="98">
        <v>8.4</v>
      </c>
      <c r="BY16" s="98">
        <v>18.380000000000003</v>
      </c>
      <c r="BZ16" s="98">
        <v>3.1499999999999995</v>
      </c>
      <c r="CA16" s="98">
        <v>7.15</v>
      </c>
      <c r="CB16" s="48" t="e">
        <f>SUM(CB$114:CB$125)</f>
        <v>#DIV/0!</v>
      </c>
    </row>
    <row r="17" spans="1:80" ht="17" thickBot="1" x14ac:dyDescent="0.25">
      <c r="A17" s="43" t="s">
        <v>236</v>
      </c>
      <c r="B17" s="100">
        <v>0.1217</v>
      </c>
      <c r="C17" s="100">
        <v>0.28400000000000003</v>
      </c>
      <c r="D17" s="100">
        <v>18.771100000000001</v>
      </c>
      <c r="E17" s="100">
        <v>11.5318</v>
      </c>
      <c r="F17" s="100">
        <v>1.8131000000000004</v>
      </c>
      <c r="G17" s="100">
        <v>1.882699999999998</v>
      </c>
      <c r="H17" s="100">
        <v>-0.7834999999999992</v>
      </c>
      <c r="I17" s="100">
        <v>-0.84210000000000207</v>
      </c>
      <c r="J17" s="100">
        <v>-2.7518999999999991</v>
      </c>
      <c r="K17" s="100">
        <v>5.5859999999999994</v>
      </c>
      <c r="L17" s="100">
        <v>5.1837000000000009</v>
      </c>
      <c r="M17" s="100">
        <v>6.0037000000000003</v>
      </c>
      <c r="N17" s="100">
        <v>-6.9799999999999924</v>
      </c>
      <c r="O17" s="100">
        <v>49.564800000000005</v>
      </c>
      <c r="P17" s="100">
        <v>4.6491999999999978</v>
      </c>
      <c r="Q17" s="100">
        <v>-6.7476000000000012</v>
      </c>
      <c r="R17" s="100">
        <v>6.3213999999999961</v>
      </c>
      <c r="S17" s="100">
        <v>7.9638740359016822</v>
      </c>
      <c r="T17" s="101">
        <v>4.6199999999999992</v>
      </c>
      <c r="U17" s="100">
        <v>9.2856999999999967</v>
      </c>
      <c r="V17" s="100">
        <v>10.0185</v>
      </c>
      <c r="W17" s="100">
        <v>9.6681999999999988</v>
      </c>
      <c r="X17" s="100">
        <v>12.302</v>
      </c>
      <c r="Y17" s="100">
        <v>-3.8840999999999992</v>
      </c>
      <c r="Z17" s="100">
        <v>21.415499999999998</v>
      </c>
      <c r="AA17" s="100">
        <v>2.589999999999999</v>
      </c>
      <c r="AB17" s="100">
        <v>-6.9099999999999948</v>
      </c>
      <c r="AC17" s="100">
        <v>-4.2063999999999977</v>
      </c>
      <c r="AD17" s="100">
        <v>9.9371000000000009</v>
      </c>
      <c r="AE17" s="100">
        <v>-8.220600000000001</v>
      </c>
      <c r="AF17" s="100">
        <v>0.61419999999999941</v>
      </c>
      <c r="AG17" s="100">
        <v>22.537399999999998</v>
      </c>
      <c r="AH17" s="100">
        <v>25.1204</v>
      </c>
      <c r="AI17" s="100">
        <v>28.4847</v>
      </c>
      <c r="AJ17" s="100">
        <v>13.558299999999999</v>
      </c>
      <c r="AK17" s="100">
        <v>19.788599999999999</v>
      </c>
      <c r="AL17" s="100">
        <v>20.812899999999999</v>
      </c>
      <c r="AM17" s="100">
        <v>8.3643999999999998</v>
      </c>
      <c r="AN17" s="100">
        <v>23.293800000000001</v>
      </c>
      <c r="AO17" s="100">
        <v>6.1847999999999983</v>
      </c>
      <c r="AP17" s="100">
        <v>23.576000000000001</v>
      </c>
      <c r="AQ17" s="100">
        <v>22.383700000000001</v>
      </c>
      <c r="AR17" s="100">
        <v>6.94</v>
      </c>
      <c r="AS17" s="100">
        <v>15.5289</v>
      </c>
      <c r="AT17" s="100">
        <v>2.830000000000001</v>
      </c>
      <c r="AU17" s="100">
        <v>-8.6499999999999986</v>
      </c>
      <c r="AV17" s="100">
        <v>0</v>
      </c>
      <c r="AW17" s="100">
        <v>1.0900000000000001</v>
      </c>
      <c r="AX17" s="100">
        <v>12.010000000000002</v>
      </c>
      <c r="AY17" s="100">
        <v>7.4306999999999999</v>
      </c>
      <c r="AZ17" s="100">
        <v>12.547899999999998</v>
      </c>
      <c r="BA17" s="100">
        <v>2.8588000000000005</v>
      </c>
      <c r="BB17" s="100">
        <v>5.7788000000000004</v>
      </c>
      <c r="BC17" s="100">
        <v>6.3168999999999995</v>
      </c>
      <c r="BD17" s="100">
        <v>5.5621</v>
      </c>
      <c r="BE17" s="100">
        <v>12.338899999999999</v>
      </c>
      <c r="BF17" s="100">
        <v>3.4965000000000006</v>
      </c>
      <c r="BG17" s="100">
        <v>4.8965000000000005</v>
      </c>
      <c r="BH17" s="100">
        <v>-0.29359999999999875</v>
      </c>
      <c r="BI17" s="100">
        <v>5.1886999999999981</v>
      </c>
      <c r="BJ17" s="100">
        <v>25.3996</v>
      </c>
      <c r="BK17" s="100">
        <v>8.4257999999999988</v>
      </c>
      <c r="BL17" s="100">
        <v>13.3613</v>
      </c>
      <c r="BM17" s="100">
        <v>4.206801999999997</v>
      </c>
      <c r="BN17" s="100">
        <v>14.924177999999999</v>
      </c>
      <c r="BO17" s="100">
        <v>2.8526679999999995</v>
      </c>
      <c r="BP17" s="100">
        <v>1.2196030000000015</v>
      </c>
      <c r="BQ17" s="100">
        <v>7.9638740359016822</v>
      </c>
      <c r="BR17" s="100">
        <v>1.7799999999999998</v>
      </c>
      <c r="BS17" s="100">
        <v>1.3000000000000012</v>
      </c>
      <c r="BT17" s="100">
        <v>-1.77</v>
      </c>
      <c r="BU17" s="100">
        <v>-9.990000000000002</v>
      </c>
      <c r="BV17" s="100">
        <v>-0.52000000000000024</v>
      </c>
      <c r="BW17" s="100">
        <v>-5.32</v>
      </c>
      <c r="BX17" s="100">
        <v>-5.12</v>
      </c>
      <c r="BY17" s="100">
        <v>-1.5</v>
      </c>
      <c r="BZ17" s="100">
        <v>0.89000000000000012</v>
      </c>
      <c r="CA17" s="100">
        <v>1.19</v>
      </c>
      <c r="CB17" s="48" t="e">
        <f>SUM(CB$126:CB$137)</f>
        <v>#DIV/0!</v>
      </c>
    </row>
    <row r="18" spans="1:80" x14ac:dyDescent="0.2">
      <c r="A18" s="44">
        <v>38960</v>
      </c>
      <c r="B18" s="102">
        <v>0.29049999999999998</v>
      </c>
      <c r="C18" s="103">
        <v>0.433</v>
      </c>
      <c r="D18" s="104">
        <v>3.1322000000000001</v>
      </c>
      <c r="E18" s="105">
        <v>3.7037</v>
      </c>
      <c r="F18" s="106">
        <v>1.5818000000000001</v>
      </c>
      <c r="G18" s="106">
        <v>-4.3041999999999998</v>
      </c>
      <c r="H18" s="105">
        <v>1.5388999999999999</v>
      </c>
      <c r="I18" s="106">
        <v>2.8965000000000001</v>
      </c>
      <c r="J18" s="106">
        <v>6.6848999999999998</v>
      </c>
      <c r="K18" s="106">
        <v>2.5013999999999998</v>
      </c>
      <c r="L18" s="106">
        <v>3.2219000000000002</v>
      </c>
      <c r="M18" s="106">
        <v>1.6466000000000001</v>
      </c>
      <c r="N18" s="106">
        <v>2.4700000000000002</v>
      </c>
      <c r="O18" s="106">
        <v>-3.4851000000000001</v>
      </c>
      <c r="P18" s="106">
        <v>2.8418999999999999</v>
      </c>
      <c r="Q18" s="106">
        <v>2.7964000000000002</v>
      </c>
      <c r="R18" s="106">
        <v>2.6242000000000001</v>
      </c>
      <c r="S18" s="105">
        <v>1.7438671839312834</v>
      </c>
      <c r="T18" s="107">
        <v>2.13</v>
      </c>
      <c r="U18" s="106">
        <v>2.6484000000000001</v>
      </c>
      <c r="V18" s="106">
        <v>2.1821999999999999</v>
      </c>
      <c r="W18" s="106">
        <v>2.3273000000000001</v>
      </c>
      <c r="X18" s="106">
        <v>7.0707000000000004</v>
      </c>
      <c r="Y18" s="106">
        <v>-2.0962999999999998</v>
      </c>
      <c r="Z18" s="108">
        <v>2.8351999999999999</v>
      </c>
      <c r="AA18" s="102">
        <v>3.74</v>
      </c>
      <c r="AB18" s="106">
        <v>2.5485000000000002</v>
      </c>
      <c r="AC18" s="106">
        <v>1.4782</v>
      </c>
      <c r="AD18" s="103">
        <v>0.68789999999999996</v>
      </c>
      <c r="AE18" s="104">
        <v>-3.3256000000000001</v>
      </c>
      <c r="AF18" s="105">
        <v>-9.7454000000000001</v>
      </c>
      <c r="AG18" s="109">
        <v>-1.4859</v>
      </c>
      <c r="AH18" s="102">
        <v>2.0198999999999998</v>
      </c>
      <c r="AI18" s="106">
        <v>-0.17799999999999999</v>
      </c>
      <c r="AJ18" s="106">
        <v>2.6823999999999999</v>
      </c>
      <c r="AK18" s="106">
        <v>1.4126000000000001</v>
      </c>
      <c r="AL18" s="106">
        <v>6.0469999999999997</v>
      </c>
      <c r="AM18" s="106">
        <v>2.7092000000000001</v>
      </c>
      <c r="AN18" s="106">
        <v>3.9277000000000002</v>
      </c>
      <c r="AO18" s="106">
        <v>3.6326999999999998</v>
      </c>
      <c r="AP18" s="106">
        <v>-2.5228999999999999</v>
      </c>
      <c r="AQ18" s="103">
        <v>2.7925</v>
      </c>
      <c r="AR18" s="104">
        <v>1.93</v>
      </c>
      <c r="AS18" s="106">
        <v>3.5</v>
      </c>
      <c r="AT18" s="106">
        <v>1.62</v>
      </c>
      <c r="AU18" s="106">
        <v>2.78</v>
      </c>
      <c r="AV18" s="106">
        <v>0.34379999999999999</v>
      </c>
      <c r="AW18" s="105">
        <v>0.7</v>
      </c>
      <c r="AX18" s="108">
        <v>1.1000000000000001</v>
      </c>
      <c r="AY18" s="102">
        <v>0.77280000000000004</v>
      </c>
      <c r="AZ18" s="106">
        <v>2.6635</v>
      </c>
      <c r="BA18" s="106">
        <v>0.52180000000000004</v>
      </c>
      <c r="BB18" s="106">
        <v>0.52180000000000004</v>
      </c>
      <c r="BC18" s="106">
        <v>-3.8699999999999998E-2</v>
      </c>
      <c r="BD18" s="106">
        <v>0.5544</v>
      </c>
      <c r="BE18" s="106">
        <v>-0.63680000000000003</v>
      </c>
      <c r="BF18" s="106">
        <v>0.9516</v>
      </c>
      <c r="BG18" s="103">
        <v>0.9516</v>
      </c>
      <c r="BH18" s="110">
        <v>0</v>
      </c>
      <c r="BI18" s="105">
        <v>3.2988</v>
      </c>
      <c r="BJ18" s="105">
        <v>3.2389000000000001</v>
      </c>
      <c r="BK18" s="105">
        <v>2</v>
      </c>
      <c r="BL18" s="109">
        <v>-2.9022000000000001</v>
      </c>
      <c r="BM18" s="111">
        <v>1.88276</v>
      </c>
      <c r="BN18" s="111">
        <v>2.0524050000000003</v>
      </c>
      <c r="BO18" s="111">
        <v>0.71678500000000012</v>
      </c>
      <c r="BP18" s="111">
        <v>2.459463</v>
      </c>
      <c r="BQ18" s="103">
        <v>1.7438671839312834</v>
      </c>
      <c r="BR18" s="112">
        <v>1.01</v>
      </c>
      <c r="BS18" s="105">
        <v>-0.72</v>
      </c>
      <c r="BT18" s="105">
        <v>0.31</v>
      </c>
      <c r="BU18" s="105">
        <v>1.05</v>
      </c>
      <c r="BV18" s="105">
        <v>-0.02</v>
      </c>
      <c r="BW18" s="105">
        <v>-0.77</v>
      </c>
      <c r="BX18" s="105">
        <v>1.54</v>
      </c>
      <c r="BY18" s="105">
        <v>1.39</v>
      </c>
      <c r="BZ18" s="105">
        <v>0.68</v>
      </c>
      <c r="CA18" s="111">
        <v>0.57999999999999996</v>
      </c>
      <c r="CB18" s="49" t="e">
        <f>(Inputs!$G$18*'Historical Data'!B18)+(Inputs!$G$19*'Historical Data'!C18)+(Inputs!$G$21*'Historical Data'!D18)+(Inputs!$G$22*'Historical Data'!E18)+(Inputs!$G$23*'Historical Data'!F18)+(Inputs!$G$24*'Historical Data'!G18)+(Inputs!$G$25*'Historical Data'!H18)+(Inputs!$G$26*'Historical Data'!I18)+(Inputs!$G$27*'Historical Data'!J18)+(Inputs!$G$28*'Historical Data'!K18)+(Inputs!$G$29*'Historical Data'!L18)+(Inputs!$G$30*'Historical Data'!M18)+(Inputs!$G$31*'Historical Data'!N18)+(Inputs!$G$32*'Historical Data'!O18)+(Inputs!$G$33*'Historical Data'!P18)+(Inputs!$G$34*'Historical Data'!Q18)+(Inputs!$G$35*'Historical Data'!R18)+(Inputs!$G$36*'Historical Data'!BQ18)+(Inputs!$G$37*'Historical Data'!T18)+(Inputs!$G$38*'Historical Data'!U18)+(Inputs!$G$39*'Historical Data'!V18)+(Inputs!$G$40*'Historical Data'!W18)+(Inputs!$G$41*'Historical Data'!X18)+(Inputs!$G$42*'Historical Data'!Y18)+(Inputs!$G$43*'Historical Data'!Z18)+(Inputs!$G$45*'Historical Data'!AA18)+(Inputs!$G$46*'Historical Data'!AB18)+(Inputs!$G$47*'Historical Data'!AC18)+(Inputs!$G$48*'Historical Data'!AD18)+(Inputs!$G$50*'Historical Data'!AE18)+(Inputs!$G$51*'Historical Data'!AF18)+(Inputs!$G$52*'Historical Data'!AG18)+(Inputs!$G$54*'Historical Data'!AH18)+(Inputs!$G$55*'Historical Data'!AI18)+(Inputs!$G$56*'Historical Data'!AJ18)+(Inputs!$G$57*'Historical Data'!AK18)+(Inputs!$G$58*'Historical Data'!AL18)+(Inputs!$G$59*'Historical Data'!AM18)+(Inputs!$G$60*'Historical Data'!AN18)+(Inputs!$G$61*'Historical Data'!AO18)+(Inputs!$G$62*'Historical Data'!AP18)+(Inputs!$G$63*'Historical Data'!AQ18)+(Inputs!$G$65*'Historical Data'!AR18)+(Inputs!$G$66*'Historical Data'!AS18)+(Inputs!$G$67*'Historical Data'!AT18)+(Inputs!$G$68*'Historical Data'!AU18)+(Inputs!$G$69*'Historical Data'!AV18)+(Inputs!$G$70*'Historical Data'!AW18)+(Inputs!$G$71*'Historical Data'!AX18)+(Inputs!$G$73*'Historical Data'!AY18)+(Inputs!$G$74*'Historical Data'!AZ18)+(Inputs!$G$75*'Historical Data'!BA18)+(Inputs!$G$76*'Historical Data'!BB18)+(Inputs!$G$77*'Historical Data'!BC18)+(Inputs!$G$78*'Historical Data'!BD18)+(Inputs!$G$79*'Historical Data'!BE18)+(Inputs!$G$80*'Historical Data'!BF18)+(Inputs!$G$81*'Historical Data'!BG18)+(Inputs!$G$83*'Historical Data'!BH18)+(Inputs!$G$84*'Historical Data'!BI18)+(Inputs!$G$85*'Historical Data'!BJ18)+(Inputs!$G$86*'Historical Data'!BK18)+(Inputs!$G$87*'Historical Data'!BL18)+(Inputs!$G$89*'Historical Data'!BM18)+(Inputs!$G$90*'Historical Data'!BN18)+(Inputs!$G$91*'Historical Data'!BO18)+(Inputs!$G$92*'Historical Data'!BP18)+(Inputs!$G$93*'Historical Data'!S18)+(Inputs!$G$95*'Historical Data'!BR18)+(Inputs!$G$96*'Historical Data'!BS18)+(Inputs!$G$97*'Historical Data'!BT18)+(Inputs!$G$98*'Historical Data'!BU18)+(Inputs!$G$99*'Historical Data'!BV18)+(Inputs!$G$100*'Historical Data'!BW18)+(Inputs!$G$101*'Historical Data'!BX18)+(Inputs!$G$102*'Historical Data'!BY18)+(Inputs!$G$103*'Historical Data'!BZ18)+(Inputs!$G$104*'Historical Data'!CA18)</f>
        <v>#DIV/0!</v>
      </c>
    </row>
    <row r="19" spans="1:80" x14ac:dyDescent="0.2">
      <c r="A19" s="44">
        <v>38990</v>
      </c>
      <c r="B19" s="102">
        <v>0.28299999999999997</v>
      </c>
      <c r="C19" s="103">
        <v>0.42149999999999999</v>
      </c>
      <c r="D19" s="104">
        <v>2.3407</v>
      </c>
      <c r="E19" s="105">
        <v>2.9399999999999999E-2</v>
      </c>
      <c r="F19" s="106">
        <v>-0.87090000000000001</v>
      </c>
      <c r="G19" s="106">
        <v>-2.7143999999999999</v>
      </c>
      <c r="H19" s="105">
        <v>3.7509999999999999</v>
      </c>
      <c r="I19" s="106">
        <v>1.1732</v>
      </c>
      <c r="J19" s="106">
        <v>15.8041</v>
      </c>
      <c r="K19" s="106">
        <v>2.3481999999999998</v>
      </c>
      <c r="L19" s="106">
        <v>2.7437</v>
      </c>
      <c r="M19" s="106">
        <v>2.0226999999999999</v>
      </c>
      <c r="N19" s="106">
        <v>-1.37</v>
      </c>
      <c r="O19" s="106">
        <v>-5.7542999999999997</v>
      </c>
      <c r="P19" s="106">
        <v>0.88580000000000003</v>
      </c>
      <c r="Q19" s="106">
        <v>0.46650000000000003</v>
      </c>
      <c r="R19" s="106">
        <v>1.7923</v>
      </c>
      <c r="S19" s="105">
        <v>0.7776000872501635</v>
      </c>
      <c r="T19" s="107">
        <v>2.46</v>
      </c>
      <c r="U19" s="106">
        <v>1.3664000000000001</v>
      </c>
      <c r="V19" s="106">
        <v>2.6993999999999998</v>
      </c>
      <c r="W19" s="106">
        <v>1.3179000000000001</v>
      </c>
      <c r="X19" s="106">
        <v>3.9344999999999999</v>
      </c>
      <c r="Y19" s="106">
        <v>4.0854999999999997</v>
      </c>
      <c r="Z19" s="108">
        <v>-1.6820999999999999</v>
      </c>
      <c r="AA19" s="102">
        <v>3.98</v>
      </c>
      <c r="AB19" s="106">
        <v>0.22189999999999999</v>
      </c>
      <c r="AC19" s="106">
        <v>-1.3837999999999999</v>
      </c>
      <c r="AD19" s="103">
        <v>1.1956</v>
      </c>
      <c r="AE19" s="104">
        <v>-4.2</v>
      </c>
      <c r="AF19" s="105">
        <v>5.3628</v>
      </c>
      <c r="AG19" s="109">
        <v>-4.4928999999999997</v>
      </c>
      <c r="AH19" s="102">
        <v>-0.30149999999999999</v>
      </c>
      <c r="AI19" s="106">
        <v>0</v>
      </c>
      <c r="AJ19" s="106">
        <v>-4.2558999999999996</v>
      </c>
      <c r="AK19" s="106">
        <v>0.74690000000000001</v>
      </c>
      <c r="AL19" s="106">
        <v>-0.72150000000000003</v>
      </c>
      <c r="AM19" s="106">
        <v>-2.1030000000000002</v>
      </c>
      <c r="AN19" s="106">
        <v>1.2373000000000001</v>
      </c>
      <c r="AO19" s="106">
        <v>-3.7877999999999998</v>
      </c>
      <c r="AP19" s="106">
        <v>-3.4211999999999998</v>
      </c>
      <c r="AQ19" s="103">
        <v>-5.1590999999999996</v>
      </c>
      <c r="AR19" s="104">
        <v>1.22</v>
      </c>
      <c r="AS19" s="106">
        <v>-0.43830000000000002</v>
      </c>
      <c r="AT19" s="106">
        <v>1.29</v>
      </c>
      <c r="AU19" s="106">
        <v>0.17</v>
      </c>
      <c r="AV19" s="106">
        <v>0.37469999999999998</v>
      </c>
      <c r="AW19" s="105">
        <v>0.51</v>
      </c>
      <c r="AX19" s="108">
        <v>0.71</v>
      </c>
      <c r="AY19" s="102">
        <v>0.33760000000000001</v>
      </c>
      <c r="AZ19" s="106">
        <v>0.999</v>
      </c>
      <c r="BA19" s="106">
        <v>0.73570000000000002</v>
      </c>
      <c r="BB19" s="106">
        <v>0.73570000000000002</v>
      </c>
      <c r="BC19" s="106">
        <v>3.1025</v>
      </c>
      <c r="BD19" s="106">
        <v>0.4511</v>
      </c>
      <c r="BE19" s="106">
        <v>3.6225999999999998</v>
      </c>
      <c r="BF19" s="106">
        <v>0.81320000000000003</v>
      </c>
      <c r="BG19" s="103">
        <v>0.81320000000000003</v>
      </c>
      <c r="BH19" s="110">
        <v>0</v>
      </c>
      <c r="BI19" s="105">
        <v>5.5500000000000001E-2</v>
      </c>
      <c r="BJ19" s="105">
        <v>-1.6339999999999999</v>
      </c>
      <c r="BK19" s="105">
        <v>-7.3083</v>
      </c>
      <c r="BL19" s="109">
        <v>4.6725000000000003</v>
      </c>
      <c r="BM19" s="111">
        <v>0.67170700000000005</v>
      </c>
      <c r="BN19" s="111">
        <v>-2.217238</v>
      </c>
      <c r="BO19" s="111">
        <v>1.242642</v>
      </c>
      <c r="BP19" s="111">
        <v>-0.12618299999999993</v>
      </c>
      <c r="BQ19" s="103">
        <v>0.7776000872501635</v>
      </c>
      <c r="BR19" s="112">
        <v>1.1499999999999999</v>
      </c>
      <c r="BS19" s="105">
        <v>-3.11</v>
      </c>
      <c r="BT19" s="105">
        <v>0.2</v>
      </c>
      <c r="BU19" s="105">
        <v>0.6</v>
      </c>
      <c r="BV19" s="105">
        <v>-0.02</v>
      </c>
      <c r="BW19" s="105">
        <v>0.02</v>
      </c>
      <c r="BX19" s="105">
        <v>0.09</v>
      </c>
      <c r="BY19" s="105">
        <v>-1.1499999999999999</v>
      </c>
      <c r="BZ19" s="105">
        <v>-0.3</v>
      </c>
      <c r="CA19" s="111">
        <v>0.32</v>
      </c>
      <c r="CB19" s="50" t="e">
        <f>(Inputs!$G$18*'Historical Data'!B19)+(Inputs!$G$19*'Historical Data'!C19)+(Inputs!$G$21*'Historical Data'!D19)+(Inputs!$G$22*'Historical Data'!E19)+(Inputs!$G$23*'Historical Data'!F19)+(Inputs!$G$24*'Historical Data'!G19)+(Inputs!$G$25*'Historical Data'!H19)+(Inputs!$G$26*'Historical Data'!I19)+(Inputs!$G$27*'Historical Data'!J19)+(Inputs!$G$28*'Historical Data'!K19)+(Inputs!$G$29*'Historical Data'!L19)+(Inputs!$G$30*'Historical Data'!M19)+(Inputs!$G$31*'Historical Data'!N19)+(Inputs!$G$32*'Historical Data'!O19)+(Inputs!$G$33*'Historical Data'!P19)+(Inputs!$G$34*'Historical Data'!Q19)+(Inputs!$G$35*'Historical Data'!R19)+(Inputs!$G$36*'Historical Data'!BQ19)+(Inputs!$G$37*'Historical Data'!T19)+(Inputs!$G$38*'Historical Data'!U19)+(Inputs!$G$39*'Historical Data'!V19)+(Inputs!$G$40*'Historical Data'!W19)+(Inputs!$G$41*'Historical Data'!X19)+(Inputs!$G$42*'Historical Data'!Y19)+(Inputs!$G$43*'Historical Data'!Z19)+(Inputs!$G$45*'Historical Data'!AA19)+(Inputs!$G$46*'Historical Data'!AB19)+(Inputs!$G$47*'Historical Data'!AC19)+(Inputs!$G$48*'Historical Data'!AD19)+(Inputs!$G$50*'Historical Data'!AE19)+(Inputs!$G$51*'Historical Data'!AF19)+(Inputs!$G$52*'Historical Data'!AG19)+(Inputs!$G$54*'Historical Data'!AH19)+(Inputs!$G$55*'Historical Data'!AI19)+(Inputs!$G$56*'Historical Data'!AJ19)+(Inputs!$G$57*'Historical Data'!AK19)+(Inputs!$G$58*'Historical Data'!AL19)+(Inputs!$G$59*'Historical Data'!AM19)+(Inputs!$G$60*'Historical Data'!AN19)+(Inputs!$G$61*'Historical Data'!AO19)+(Inputs!$G$62*'Historical Data'!AP19)+(Inputs!$G$63*'Historical Data'!AQ19)+(Inputs!$G$65*'Historical Data'!AR19)+(Inputs!$G$66*'Historical Data'!AS19)+(Inputs!$G$67*'Historical Data'!AT19)+(Inputs!$G$68*'Historical Data'!AU19)+(Inputs!$G$69*'Historical Data'!AV19)+(Inputs!$G$70*'Historical Data'!AW19)+(Inputs!$G$71*'Historical Data'!AX19)+(Inputs!$G$73*'Historical Data'!AY19)+(Inputs!$G$74*'Historical Data'!AZ19)+(Inputs!$G$75*'Historical Data'!BA19)+(Inputs!$G$76*'Historical Data'!BB19)+(Inputs!$G$77*'Historical Data'!BC19)+(Inputs!$G$78*'Historical Data'!BD19)+(Inputs!$G$79*'Historical Data'!BE19)+(Inputs!$G$80*'Historical Data'!BF19)+(Inputs!$G$81*'Historical Data'!BG19)+(Inputs!$G$83*'Historical Data'!BH19)+(Inputs!$G$84*'Historical Data'!BI19)+(Inputs!$G$85*'Historical Data'!BJ19)+(Inputs!$G$86*'Historical Data'!BK19)+(Inputs!$G$87*'Historical Data'!BL19)+(Inputs!$G$89*'Historical Data'!BM19)+(Inputs!$G$90*'Historical Data'!BN19)+(Inputs!$G$91*'Historical Data'!BO19)+(Inputs!$G$92*'Historical Data'!BP19)+(Inputs!$G$93*'Historical Data'!S19)+(Inputs!$G$95*'Historical Data'!BR19)+(Inputs!$G$96*'Historical Data'!BS19)+(Inputs!$G$97*'Historical Data'!BT19)+(Inputs!$G$98*'Historical Data'!BU19)+(Inputs!$G$99*'Historical Data'!BV19)+(Inputs!$G$100*'Historical Data'!BW19)+(Inputs!$G$101*'Historical Data'!BX19)+(Inputs!$G$102*'Historical Data'!BY19)+(Inputs!$G$103*'Historical Data'!BZ19)+(Inputs!$G$104*'Historical Data'!CA19)</f>
        <v>#DIV/0!</v>
      </c>
    </row>
    <row r="20" spans="1:80" x14ac:dyDescent="0.2">
      <c r="A20" s="44">
        <v>39021</v>
      </c>
      <c r="B20" s="102">
        <v>0.29160000000000003</v>
      </c>
      <c r="C20" s="103">
        <v>0.43380000000000002</v>
      </c>
      <c r="D20" s="104">
        <v>6.5732999999999997</v>
      </c>
      <c r="E20" s="105">
        <v>1.8532999999999999</v>
      </c>
      <c r="F20" s="106">
        <v>7.0580999999999996</v>
      </c>
      <c r="G20" s="106">
        <v>4.0430999999999999</v>
      </c>
      <c r="H20" s="105">
        <v>2.3597000000000001</v>
      </c>
      <c r="I20" s="106">
        <v>0.68589999999999995</v>
      </c>
      <c r="J20" s="106">
        <v>2.9693999999999998</v>
      </c>
      <c r="K20" s="106">
        <v>3.2530000000000001</v>
      </c>
      <c r="L20" s="106">
        <v>3.4291</v>
      </c>
      <c r="M20" s="106">
        <v>3.0884999999999998</v>
      </c>
      <c r="N20" s="106">
        <v>5.18</v>
      </c>
      <c r="O20" s="106">
        <v>12.743</v>
      </c>
      <c r="P20" s="106">
        <v>5.0026999999999999</v>
      </c>
      <c r="Q20" s="106">
        <v>6.5551000000000004</v>
      </c>
      <c r="R20" s="106">
        <v>3.8820000000000001</v>
      </c>
      <c r="S20" s="105">
        <v>1.4218696368301649</v>
      </c>
      <c r="T20" s="107">
        <v>3.15</v>
      </c>
      <c r="U20" s="106">
        <v>3.8491</v>
      </c>
      <c r="V20" s="106">
        <v>3.1516999999999999</v>
      </c>
      <c r="W20" s="106">
        <v>5.5197000000000003</v>
      </c>
      <c r="X20" s="106">
        <v>4.0018000000000002</v>
      </c>
      <c r="Y20" s="106">
        <v>5.6685999999999996</v>
      </c>
      <c r="Z20" s="108">
        <v>5.3887</v>
      </c>
      <c r="AA20" s="102">
        <v>2.65</v>
      </c>
      <c r="AB20" s="106">
        <v>3.7490999999999999</v>
      </c>
      <c r="AC20" s="106">
        <v>1.7725</v>
      </c>
      <c r="AD20" s="103">
        <v>7.6025</v>
      </c>
      <c r="AE20" s="104">
        <v>1.0021</v>
      </c>
      <c r="AF20" s="105">
        <v>-13.8782</v>
      </c>
      <c r="AG20" s="109">
        <v>1.0248999999999999</v>
      </c>
      <c r="AH20" s="102">
        <v>13.912599999999999</v>
      </c>
      <c r="AI20" s="106">
        <v>4.6536999999999997</v>
      </c>
      <c r="AJ20" s="106">
        <v>5.8830999999999998</v>
      </c>
      <c r="AK20" s="106">
        <v>9.7149000000000001</v>
      </c>
      <c r="AL20" s="106">
        <v>2.3786</v>
      </c>
      <c r="AM20" s="106">
        <v>5.3526999999999996</v>
      </c>
      <c r="AN20" s="106">
        <v>13.333299999999999</v>
      </c>
      <c r="AO20" s="106">
        <v>5.1717000000000004</v>
      </c>
      <c r="AP20" s="106">
        <v>5.5715000000000003</v>
      </c>
      <c r="AQ20" s="103">
        <v>4.9240000000000004</v>
      </c>
      <c r="AR20" s="104">
        <v>0.84</v>
      </c>
      <c r="AS20" s="106">
        <v>4.1501999999999999</v>
      </c>
      <c r="AT20" s="106">
        <v>1.48</v>
      </c>
      <c r="AU20" s="106">
        <v>3.9</v>
      </c>
      <c r="AV20" s="106">
        <v>0.375</v>
      </c>
      <c r="AW20" s="105">
        <v>0.39</v>
      </c>
      <c r="AX20" s="108">
        <v>0.45</v>
      </c>
      <c r="AY20" s="102">
        <v>-0.1681</v>
      </c>
      <c r="AZ20" s="106">
        <v>1.5857000000000001</v>
      </c>
      <c r="BA20" s="106">
        <v>0.35909999999999997</v>
      </c>
      <c r="BB20" s="106">
        <v>0.35909999999999997</v>
      </c>
      <c r="BC20" s="106">
        <v>2.8940999999999999</v>
      </c>
      <c r="BD20" s="106">
        <v>0.67010000000000003</v>
      </c>
      <c r="BE20" s="106">
        <v>-0.27689999999999998</v>
      </c>
      <c r="BF20" s="106">
        <v>0.80130000000000001</v>
      </c>
      <c r="BG20" s="103">
        <v>0.80130000000000001</v>
      </c>
      <c r="BH20" s="110">
        <v>0</v>
      </c>
      <c r="BI20" s="105">
        <v>-1.0912999999999999</v>
      </c>
      <c r="BJ20" s="105">
        <v>2.2757999999999998</v>
      </c>
      <c r="BK20" s="105">
        <v>4.7469999999999999</v>
      </c>
      <c r="BL20" s="109">
        <v>0.63490000000000002</v>
      </c>
      <c r="BM20" s="111">
        <v>3.7958559999999997</v>
      </c>
      <c r="BN20" s="111">
        <v>6.1164470000000009</v>
      </c>
      <c r="BO20" s="111">
        <v>0.71480599999999994</v>
      </c>
      <c r="BP20" s="111">
        <v>-0.21712699999999996</v>
      </c>
      <c r="BQ20" s="103">
        <v>1.4218696368301649</v>
      </c>
      <c r="BR20" s="112">
        <v>0.68</v>
      </c>
      <c r="BS20" s="105">
        <v>-4.25</v>
      </c>
      <c r="BT20" s="105">
        <v>0.39</v>
      </c>
      <c r="BU20" s="105">
        <v>2.23</v>
      </c>
      <c r="BV20" s="105">
        <v>0.74</v>
      </c>
      <c r="BW20" s="105">
        <v>1.08</v>
      </c>
      <c r="BX20" s="105">
        <v>2.19</v>
      </c>
      <c r="BY20" s="105">
        <v>1.73</v>
      </c>
      <c r="BZ20" s="105">
        <v>1.49</v>
      </c>
      <c r="CA20" s="111">
        <v>1.61</v>
      </c>
      <c r="CB20" s="50" t="e">
        <f>(Inputs!$G$18*'Historical Data'!B20)+(Inputs!$G$19*'Historical Data'!C20)+(Inputs!$G$21*'Historical Data'!D20)+(Inputs!$G$22*'Historical Data'!E20)+(Inputs!$G$23*'Historical Data'!F20)+(Inputs!$G$24*'Historical Data'!G20)+(Inputs!$G$25*'Historical Data'!H20)+(Inputs!$G$26*'Historical Data'!I20)+(Inputs!$G$27*'Historical Data'!J20)+(Inputs!$G$28*'Historical Data'!K20)+(Inputs!$G$29*'Historical Data'!L20)+(Inputs!$G$30*'Historical Data'!M20)+(Inputs!$G$31*'Historical Data'!N20)+(Inputs!$G$32*'Historical Data'!O20)+(Inputs!$G$33*'Historical Data'!P20)+(Inputs!$G$34*'Historical Data'!Q20)+(Inputs!$G$35*'Historical Data'!R20)+(Inputs!$G$36*'Historical Data'!BQ20)+(Inputs!$G$37*'Historical Data'!T20)+(Inputs!$G$38*'Historical Data'!U20)+(Inputs!$G$39*'Historical Data'!V20)+(Inputs!$G$40*'Historical Data'!W20)+(Inputs!$G$41*'Historical Data'!X20)+(Inputs!$G$42*'Historical Data'!Y20)+(Inputs!$G$43*'Historical Data'!Z20)+(Inputs!$G$45*'Historical Data'!AA20)+(Inputs!$G$46*'Historical Data'!AB20)+(Inputs!$G$47*'Historical Data'!AC20)+(Inputs!$G$48*'Historical Data'!AD20)+(Inputs!$G$50*'Historical Data'!AE20)+(Inputs!$G$51*'Historical Data'!AF20)+(Inputs!$G$52*'Historical Data'!AG20)+(Inputs!$G$54*'Historical Data'!AH20)+(Inputs!$G$55*'Historical Data'!AI20)+(Inputs!$G$56*'Historical Data'!AJ20)+(Inputs!$G$57*'Historical Data'!AK20)+(Inputs!$G$58*'Historical Data'!AL20)+(Inputs!$G$59*'Historical Data'!AM20)+(Inputs!$G$60*'Historical Data'!AN20)+(Inputs!$G$61*'Historical Data'!AO20)+(Inputs!$G$62*'Historical Data'!AP20)+(Inputs!$G$63*'Historical Data'!AQ20)+(Inputs!$G$65*'Historical Data'!AR20)+(Inputs!$G$66*'Historical Data'!AS20)+(Inputs!$G$67*'Historical Data'!AT20)+(Inputs!$G$68*'Historical Data'!AU20)+(Inputs!$G$69*'Historical Data'!AV20)+(Inputs!$G$70*'Historical Data'!AW20)+(Inputs!$G$71*'Historical Data'!AX20)+(Inputs!$G$73*'Historical Data'!AY20)+(Inputs!$G$74*'Historical Data'!AZ20)+(Inputs!$G$75*'Historical Data'!BA20)+(Inputs!$G$76*'Historical Data'!BB20)+(Inputs!$G$77*'Historical Data'!BC20)+(Inputs!$G$78*'Historical Data'!BD20)+(Inputs!$G$79*'Historical Data'!BE20)+(Inputs!$G$80*'Historical Data'!BF20)+(Inputs!$G$81*'Historical Data'!BG20)+(Inputs!$G$83*'Historical Data'!BH20)+(Inputs!$G$84*'Historical Data'!BI20)+(Inputs!$G$85*'Historical Data'!BJ20)+(Inputs!$G$86*'Historical Data'!BK20)+(Inputs!$G$87*'Historical Data'!BL20)+(Inputs!$G$89*'Historical Data'!BM20)+(Inputs!$G$90*'Historical Data'!BN20)+(Inputs!$G$91*'Historical Data'!BO20)+(Inputs!$G$92*'Historical Data'!BP20)+(Inputs!$G$93*'Historical Data'!S20)+(Inputs!$G$95*'Historical Data'!BR20)+(Inputs!$G$96*'Historical Data'!BS20)+(Inputs!$G$97*'Historical Data'!BT20)+(Inputs!$G$98*'Historical Data'!BU20)+(Inputs!$G$99*'Historical Data'!BV20)+(Inputs!$G$100*'Historical Data'!BW20)+(Inputs!$G$101*'Historical Data'!BX20)+(Inputs!$G$102*'Historical Data'!BY20)+(Inputs!$G$103*'Historical Data'!BZ20)+(Inputs!$G$104*'Historical Data'!CA20)</f>
        <v>#DIV/0!</v>
      </c>
    </row>
    <row r="21" spans="1:80" x14ac:dyDescent="0.2">
      <c r="A21" s="44">
        <v>39051</v>
      </c>
      <c r="B21" s="102">
        <v>0.28560000000000002</v>
      </c>
      <c r="C21" s="103">
        <v>0.41820000000000002</v>
      </c>
      <c r="D21" s="104">
        <v>4.3430999999999997</v>
      </c>
      <c r="E21" s="105">
        <v>-0.85170000000000001</v>
      </c>
      <c r="F21" s="106">
        <v>5.9847000000000001</v>
      </c>
      <c r="G21" s="106">
        <v>8.5283999999999995</v>
      </c>
      <c r="H21" s="105">
        <v>1.1087</v>
      </c>
      <c r="I21" s="106">
        <v>-6.0600000000000001E-2</v>
      </c>
      <c r="J21" s="106">
        <v>0.26219999999999999</v>
      </c>
      <c r="K21" s="106">
        <v>2.2121</v>
      </c>
      <c r="L21" s="106">
        <v>2.0004</v>
      </c>
      <c r="M21" s="106">
        <v>2.3666</v>
      </c>
      <c r="N21" s="106">
        <v>4.28</v>
      </c>
      <c r="O21" s="106">
        <v>10.898300000000001</v>
      </c>
      <c r="P21" s="106">
        <v>2.9051</v>
      </c>
      <c r="Q21" s="106">
        <v>2.1674000000000002</v>
      </c>
      <c r="R21" s="106">
        <v>3.706</v>
      </c>
      <c r="S21" s="105">
        <v>1.4046433701356049</v>
      </c>
      <c r="T21" s="107">
        <v>1.65</v>
      </c>
      <c r="U21" s="106">
        <v>3.4165999999999999</v>
      </c>
      <c r="V21" s="106">
        <v>1.9884999999999999</v>
      </c>
      <c r="W21" s="106">
        <v>2.4184999999999999</v>
      </c>
      <c r="X21" s="106">
        <v>2.6671999999999998</v>
      </c>
      <c r="Y21" s="106">
        <v>0.3427</v>
      </c>
      <c r="Z21" s="108">
        <v>2.4028999999999998</v>
      </c>
      <c r="AA21" s="102">
        <v>8.48</v>
      </c>
      <c r="AB21" s="106">
        <v>3.073</v>
      </c>
      <c r="AC21" s="106">
        <v>0.14510000000000001</v>
      </c>
      <c r="AD21" s="103">
        <v>6.4314</v>
      </c>
      <c r="AE21" s="104">
        <v>6.5730000000000004</v>
      </c>
      <c r="AF21" s="105">
        <v>-17.2303</v>
      </c>
      <c r="AG21" s="109">
        <v>7.1345000000000001</v>
      </c>
      <c r="AH21" s="102">
        <v>1.1404000000000001</v>
      </c>
      <c r="AI21" s="106">
        <v>0.93640000000000001</v>
      </c>
      <c r="AJ21" s="106">
        <v>0.54320000000000002</v>
      </c>
      <c r="AK21" s="106">
        <v>7.0632999999999999</v>
      </c>
      <c r="AL21" s="106">
        <v>-1.3512</v>
      </c>
      <c r="AM21" s="106">
        <v>2.4727999999999999</v>
      </c>
      <c r="AN21" s="106">
        <v>5.2560000000000002</v>
      </c>
      <c r="AO21" s="106">
        <v>0.82609999999999995</v>
      </c>
      <c r="AP21" s="106">
        <v>7.8385999999999996</v>
      </c>
      <c r="AQ21" s="103">
        <v>5.3013000000000003</v>
      </c>
      <c r="AR21" s="104">
        <v>1.5</v>
      </c>
      <c r="AS21" s="106">
        <v>2.1821999999999999</v>
      </c>
      <c r="AT21" s="106">
        <v>1.6</v>
      </c>
      <c r="AU21" s="106">
        <v>3.02</v>
      </c>
      <c r="AV21" s="106">
        <v>0.36330000000000001</v>
      </c>
      <c r="AW21" s="105">
        <v>0.51</v>
      </c>
      <c r="AX21" s="108">
        <v>0.78</v>
      </c>
      <c r="AY21" s="102">
        <v>2.9737</v>
      </c>
      <c r="AZ21" s="106">
        <v>3.0750000000000002</v>
      </c>
      <c r="BA21" s="106">
        <v>1.5727</v>
      </c>
      <c r="BB21" s="106">
        <v>1.5727</v>
      </c>
      <c r="BC21" s="106">
        <v>-0.74119999999999997</v>
      </c>
      <c r="BD21" s="106">
        <v>0.55259999999999998</v>
      </c>
      <c r="BE21" s="106">
        <v>0.38990000000000002</v>
      </c>
      <c r="BF21" s="106">
        <v>1.3683000000000001</v>
      </c>
      <c r="BG21" s="103">
        <v>1.3683000000000001</v>
      </c>
      <c r="BH21" s="110">
        <v>0</v>
      </c>
      <c r="BI21" s="105">
        <v>-3.923</v>
      </c>
      <c r="BJ21" s="105">
        <v>5</v>
      </c>
      <c r="BK21" s="105">
        <v>6.4401000000000002</v>
      </c>
      <c r="BL21" s="109">
        <v>-4.7319000000000004</v>
      </c>
      <c r="BM21" s="111">
        <v>2.6152410000000001</v>
      </c>
      <c r="BN21" s="111">
        <v>2.5020890000000002</v>
      </c>
      <c r="BO21" s="111">
        <v>1.389459</v>
      </c>
      <c r="BP21" s="111">
        <v>-2.3355649999999999</v>
      </c>
      <c r="BQ21" s="103">
        <v>1.4046433701356049</v>
      </c>
      <c r="BR21" s="112">
        <v>1.06</v>
      </c>
      <c r="BS21" s="105">
        <v>-5.46</v>
      </c>
      <c r="BT21" s="105">
        <v>0.97</v>
      </c>
      <c r="BU21" s="105">
        <v>2.09</v>
      </c>
      <c r="BV21" s="105">
        <v>1.1599999999999999</v>
      </c>
      <c r="BW21" s="105">
        <v>1.44</v>
      </c>
      <c r="BX21" s="105">
        <v>2.6</v>
      </c>
      <c r="BY21" s="105">
        <v>2.2200000000000002</v>
      </c>
      <c r="BZ21" s="105">
        <v>0.92</v>
      </c>
      <c r="CA21" s="111">
        <v>2.2599999999999998</v>
      </c>
      <c r="CB21" s="50" t="e">
        <f>(Inputs!$G$18*'Historical Data'!B21)+(Inputs!$G$19*'Historical Data'!C21)+(Inputs!$G$21*'Historical Data'!D21)+(Inputs!$G$22*'Historical Data'!E21)+(Inputs!$G$23*'Historical Data'!F21)+(Inputs!$G$24*'Historical Data'!G21)+(Inputs!$G$25*'Historical Data'!H21)+(Inputs!$G$26*'Historical Data'!I21)+(Inputs!$G$27*'Historical Data'!J21)+(Inputs!$G$28*'Historical Data'!K21)+(Inputs!$G$29*'Historical Data'!L21)+(Inputs!$G$30*'Historical Data'!M21)+(Inputs!$G$31*'Historical Data'!N21)+(Inputs!$G$32*'Historical Data'!O21)+(Inputs!$G$33*'Historical Data'!P21)+(Inputs!$G$34*'Historical Data'!Q21)+(Inputs!$G$35*'Historical Data'!R21)+(Inputs!$G$36*'Historical Data'!BQ21)+(Inputs!$G$37*'Historical Data'!T21)+(Inputs!$G$38*'Historical Data'!U21)+(Inputs!$G$39*'Historical Data'!V21)+(Inputs!$G$40*'Historical Data'!W21)+(Inputs!$G$41*'Historical Data'!X21)+(Inputs!$G$42*'Historical Data'!Y21)+(Inputs!$G$43*'Historical Data'!Z21)+(Inputs!$G$45*'Historical Data'!AA21)+(Inputs!$G$46*'Historical Data'!AB21)+(Inputs!$G$47*'Historical Data'!AC21)+(Inputs!$G$48*'Historical Data'!AD21)+(Inputs!$G$50*'Historical Data'!AE21)+(Inputs!$G$51*'Historical Data'!AF21)+(Inputs!$G$52*'Historical Data'!AG21)+(Inputs!$G$54*'Historical Data'!AH21)+(Inputs!$G$55*'Historical Data'!AI21)+(Inputs!$G$56*'Historical Data'!AJ21)+(Inputs!$G$57*'Historical Data'!AK21)+(Inputs!$G$58*'Historical Data'!AL21)+(Inputs!$G$59*'Historical Data'!AM21)+(Inputs!$G$60*'Historical Data'!AN21)+(Inputs!$G$61*'Historical Data'!AO21)+(Inputs!$G$62*'Historical Data'!AP21)+(Inputs!$G$63*'Historical Data'!AQ21)+(Inputs!$G$65*'Historical Data'!AR21)+(Inputs!$G$66*'Historical Data'!AS21)+(Inputs!$G$67*'Historical Data'!AT21)+(Inputs!$G$68*'Historical Data'!AU21)+(Inputs!$G$69*'Historical Data'!AV21)+(Inputs!$G$70*'Historical Data'!AW21)+(Inputs!$G$71*'Historical Data'!AX21)+(Inputs!$G$73*'Historical Data'!AY21)+(Inputs!$G$74*'Historical Data'!AZ21)+(Inputs!$G$75*'Historical Data'!BA21)+(Inputs!$G$76*'Historical Data'!BB21)+(Inputs!$G$77*'Historical Data'!BC21)+(Inputs!$G$78*'Historical Data'!BD21)+(Inputs!$G$79*'Historical Data'!BE21)+(Inputs!$G$80*'Historical Data'!BF21)+(Inputs!$G$81*'Historical Data'!BG21)+(Inputs!$G$83*'Historical Data'!BH21)+(Inputs!$G$84*'Historical Data'!BI21)+(Inputs!$G$85*'Historical Data'!BJ21)+(Inputs!$G$86*'Historical Data'!BK21)+(Inputs!$G$87*'Historical Data'!BL21)+(Inputs!$G$89*'Historical Data'!BM21)+(Inputs!$G$90*'Historical Data'!BN21)+(Inputs!$G$91*'Historical Data'!BO21)+(Inputs!$G$92*'Historical Data'!BP21)+(Inputs!$G$93*'Historical Data'!S21)+(Inputs!$G$95*'Historical Data'!BR21)+(Inputs!$G$96*'Historical Data'!BS21)+(Inputs!$G$97*'Historical Data'!BT21)+(Inputs!$G$98*'Historical Data'!BU21)+(Inputs!$G$99*'Historical Data'!BV21)+(Inputs!$G$100*'Historical Data'!BW21)+(Inputs!$G$101*'Historical Data'!BX21)+(Inputs!$G$102*'Historical Data'!BY21)+(Inputs!$G$103*'Historical Data'!BZ21)+(Inputs!$G$104*'Historical Data'!CA21)</f>
        <v>#DIV/0!</v>
      </c>
    </row>
    <row r="22" spans="1:80" x14ac:dyDescent="0.2">
      <c r="A22" s="44">
        <v>39082</v>
      </c>
      <c r="B22" s="102">
        <v>0.3019</v>
      </c>
      <c r="C22" s="103">
        <v>0.43430000000000002</v>
      </c>
      <c r="D22" s="104">
        <v>-1.129</v>
      </c>
      <c r="E22" s="105">
        <v>2.5070000000000001</v>
      </c>
      <c r="F22" s="106">
        <v>5.4429999999999996</v>
      </c>
      <c r="G22" s="106">
        <v>-2.5089999999999999</v>
      </c>
      <c r="H22" s="105">
        <v>3.0198999999999998</v>
      </c>
      <c r="I22" s="106">
        <v>0.68720000000000003</v>
      </c>
      <c r="J22" s="106">
        <v>4.4160000000000004</v>
      </c>
      <c r="K22" s="106">
        <v>1.1677</v>
      </c>
      <c r="L22" s="106">
        <v>9.4200000000000006E-2</v>
      </c>
      <c r="M22" s="106">
        <v>2.2204999999999999</v>
      </c>
      <c r="N22" s="106">
        <v>1.68</v>
      </c>
      <c r="O22" s="106">
        <v>-5.4809999999999999</v>
      </c>
      <c r="P22" s="106">
        <v>0.93</v>
      </c>
      <c r="Q22" s="106">
        <v>5.8999999999999999E-3</v>
      </c>
      <c r="R22" s="106">
        <v>-0.2306</v>
      </c>
      <c r="S22" s="105">
        <v>0.70896381148191623</v>
      </c>
      <c r="T22" s="107">
        <v>1.26</v>
      </c>
      <c r="U22" s="106">
        <v>0.82899999999999996</v>
      </c>
      <c r="V22" s="106">
        <v>1.3368</v>
      </c>
      <c r="W22" s="106">
        <v>0.27650000000000002</v>
      </c>
      <c r="X22" s="106">
        <v>-0.41299999999999998</v>
      </c>
      <c r="Y22" s="106">
        <v>-3.5604</v>
      </c>
      <c r="Z22" s="108">
        <v>0.9103</v>
      </c>
      <c r="AA22" s="102">
        <v>3.73</v>
      </c>
      <c r="AB22" s="106">
        <v>3.1989000000000001</v>
      </c>
      <c r="AC22" s="106">
        <v>3.774</v>
      </c>
      <c r="AD22" s="103">
        <v>6.4217000000000004</v>
      </c>
      <c r="AE22" s="104">
        <v>-2.278</v>
      </c>
      <c r="AF22" s="105">
        <v>7.1121999999999996</v>
      </c>
      <c r="AG22" s="109">
        <v>-1.8162</v>
      </c>
      <c r="AH22" s="102">
        <v>2.5777000000000001</v>
      </c>
      <c r="AI22" s="106">
        <v>-0.31109999999999999</v>
      </c>
      <c r="AJ22" s="106">
        <v>3.8395000000000001</v>
      </c>
      <c r="AK22" s="106">
        <v>1.095</v>
      </c>
      <c r="AL22" s="106">
        <v>1.9100999999999999</v>
      </c>
      <c r="AM22" s="106">
        <v>0.76870000000000005</v>
      </c>
      <c r="AN22" s="106">
        <v>2.1013000000000002</v>
      </c>
      <c r="AO22" s="106">
        <v>2.4824999999999999</v>
      </c>
      <c r="AP22" s="106">
        <v>-1.1308</v>
      </c>
      <c r="AQ22" s="103">
        <v>-0.65920000000000001</v>
      </c>
      <c r="AR22" s="104">
        <v>-0.99</v>
      </c>
      <c r="AS22" s="106">
        <v>2.4990000000000001</v>
      </c>
      <c r="AT22" s="106">
        <v>1.06</v>
      </c>
      <c r="AU22" s="106">
        <v>3.15</v>
      </c>
      <c r="AV22" s="106">
        <v>0.56040000000000001</v>
      </c>
      <c r="AW22" s="105">
        <v>0.02</v>
      </c>
      <c r="AX22" s="108">
        <v>-0.45</v>
      </c>
      <c r="AY22" s="102">
        <v>2.0499000000000001</v>
      </c>
      <c r="AZ22" s="106">
        <v>-0.50870000000000004</v>
      </c>
      <c r="BA22" s="106">
        <v>1.1747000000000001</v>
      </c>
      <c r="BB22" s="106">
        <v>1.1747000000000001</v>
      </c>
      <c r="BC22" s="106">
        <v>2.2991999999999999</v>
      </c>
      <c r="BD22" s="106">
        <v>0.67</v>
      </c>
      <c r="BE22" s="106">
        <v>4.2655000000000003</v>
      </c>
      <c r="BF22" s="106">
        <v>1.8823000000000001</v>
      </c>
      <c r="BG22" s="103">
        <v>1.8823000000000001</v>
      </c>
      <c r="BH22" s="110">
        <v>0</v>
      </c>
      <c r="BI22" s="105">
        <v>-6.1429999999999998</v>
      </c>
      <c r="BJ22" s="105">
        <v>-0.59409999999999996</v>
      </c>
      <c r="BK22" s="105">
        <v>-3.5867</v>
      </c>
      <c r="BL22" s="109">
        <v>2.2902999999999998</v>
      </c>
      <c r="BM22" s="111">
        <v>0.77008500000000013</v>
      </c>
      <c r="BN22" s="111">
        <v>1.2651629999999998</v>
      </c>
      <c r="BO22" s="111">
        <v>1.6700660000000001</v>
      </c>
      <c r="BP22" s="111">
        <v>-4.3626439999999986</v>
      </c>
      <c r="BQ22" s="103">
        <v>0.70896381148191623</v>
      </c>
      <c r="BR22" s="112">
        <v>1.49</v>
      </c>
      <c r="BS22" s="105">
        <v>0.63</v>
      </c>
      <c r="BT22" s="105">
        <v>0.88</v>
      </c>
      <c r="BU22" s="105">
        <v>1.58</v>
      </c>
      <c r="BV22" s="105">
        <v>0.72</v>
      </c>
      <c r="BW22" s="105">
        <v>1.36</v>
      </c>
      <c r="BX22" s="105">
        <v>2.08</v>
      </c>
      <c r="BY22" s="105">
        <v>4.05</v>
      </c>
      <c r="BZ22" s="105">
        <v>1.47</v>
      </c>
      <c r="CA22" s="111">
        <v>1.77</v>
      </c>
      <c r="CB22" s="50" t="e">
        <f>(Inputs!$G$18*'Historical Data'!B22)+(Inputs!$G$19*'Historical Data'!C22)+(Inputs!$G$21*'Historical Data'!D22)+(Inputs!$G$22*'Historical Data'!E22)+(Inputs!$G$23*'Historical Data'!F22)+(Inputs!$G$24*'Historical Data'!G22)+(Inputs!$G$25*'Historical Data'!H22)+(Inputs!$G$26*'Historical Data'!I22)+(Inputs!$G$27*'Historical Data'!J22)+(Inputs!$G$28*'Historical Data'!K22)+(Inputs!$G$29*'Historical Data'!L22)+(Inputs!$G$30*'Historical Data'!M22)+(Inputs!$G$31*'Historical Data'!N22)+(Inputs!$G$32*'Historical Data'!O22)+(Inputs!$G$33*'Historical Data'!P22)+(Inputs!$G$34*'Historical Data'!Q22)+(Inputs!$G$35*'Historical Data'!R22)+(Inputs!$G$36*'Historical Data'!BQ22)+(Inputs!$G$37*'Historical Data'!T22)+(Inputs!$G$38*'Historical Data'!U22)+(Inputs!$G$39*'Historical Data'!V22)+(Inputs!$G$40*'Historical Data'!W22)+(Inputs!$G$41*'Historical Data'!X22)+(Inputs!$G$42*'Historical Data'!Y22)+(Inputs!$G$43*'Historical Data'!Z22)+(Inputs!$G$45*'Historical Data'!AA22)+(Inputs!$G$46*'Historical Data'!AB22)+(Inputs!$G$47*'Historical Data'!AC22)+(Inputs!$G$48*'Historical Data'!AD22)+(Inputs!$G$50*'Historical Data'!AE22)+(Inputs!$G$51*'Historical Data'!AF22)+(Inputs!$G$52*'Historical Data'!AG22)+(Inputs!$G$54*'Historical Data'!AH22)+(Inputs!$G$55*'Historical Data'!AI22)+(Inputs!$G$56*'Historical Data'!AJ22)+(Inputs!$G$57*'Historical Data'!AK22)+(Inputs!$G$58*'Historical Data'!AL22)+(Inputs!$G$59*'Historical Data'!AM22)+(Inputs!$G$60*'Historical Data'!AN22)+(Inputs!$G$61*'Historical Data'!AO22)+(Inputs!$G$62*'Historical Data'!AP22)+(Inputs!$G$63*'Historical Data'!AQ22)+(Inputs!$G$65*'Historical Data'!AR22)+(Inputs!$G$66*'Historical Data'!AS22)+(Inputs!$G$67*'Historical Data'!AT22)+(Inputs!$G$68*'Historical Data'!AU22)+(Inputs!$G$69*'Historical Data'!AV22)+(Inputs!$G$70*'Historical Data'!AW22)+(Inputs!$G$71*'Historical Data'!AX22)+(Inputs!$G$73*'Historical Data'!AY22)+(Inputs!$G$74*'Historical Data'!AZ22)+(Inputs!$G$75*'Historical Data'!BA22)+(Inputs!$G$76*'Historical Data'!BB22)+(Inputs!$G$77*'Historical Data'!BC22)+(Inputs!$G$78*'Historical Data'!BD22)+(Inputs!$G$79*'Historical Data'!BE22)+(Inputs!$G$80*'Historical Data'!BF22)+(Inputs!$G$81*'Historical Data'!BG22)+(Inputs!$G$83*'Historical Data'!BH22)+(Inputs!$G$84*'Historical Data'!BI22)+(Inputs!$G$85*'Historical Data'!BJ22)+(Inputs!$G$86*'Historical Data'!BK22)+(Inputs!$G$87*'Historical Data'!BL22)+(Inputs!$G$89*'Historical Data'!BM22)+(Inputs!$G$90*'Historical Data'!BN22)+(Inputs!$G$91*'Historical Data'!BO22)+(Inputs!$G$92*'Historical Data'!BP22)+(Inputs!$G$93*'Historical Data'!S22)+(Inputs!$G$95*'Historical Data'!BR22)+(Inputs!$G$96*'Historical Data'!BS22)+(Inputs!$G$97*'Historical Data'!BT22)+(Inputs!$G$98*'Historical Data'!BU22)+(Inputs!$G$99*'Historical Data'!BV22)+(Inputs!$G$100*'Historical Data'!BW22)+(Inputs!$G$101*'Historical Data'!BX22)+(Inputs!$G$102*'Historical Data'!BY22)+(Inputs!$G$103*'Historical Data'!BZ22)+(Inputs!$G$104*'Historical Data'!CA22)</f>
        <v>#DIV/0!</v>
      </c>
    </row>
    <row r="23" spans="1:80" x14ac:dyDescent="0.2">
      <c r="A23" s="44">
        <v>39113</v>
      </c>
      <c r="B23" s="102">
        <v>0.29970000000000002</v>
      </c>
      <c r="C23" s="103">
        <v>0.43340000000000001</v>
      </c>
      <c r="D23" s="104">
        <v>8.9356000000000009</v>
      </c>
      <c r="E23" s="105">
        <v>1.9907999999999999</v>
      </c>
      <c r="F23" s="106">
        <v>0.114</v>
      </c>
      <c r="G23" s="106">
        <v>-1.0015000000000001</v>
      </c>
      <c r="H23" s="105">
        <v>1.5807</v>
      </c>
      <c r="I23" s="106">
        <v>3.1362999999999999</v>
      </c>
      <c r="J23" s="106">
        <v>4.5632000000000001</v>
      </c>
      <c r="K23" s="106">
        <v>2.0185</v>
      </c>
      <c r="L23" s="106">
        <v>2.7454999999999998</v>
      </c>
      <c r="M23" s="106">
        <v>1.3194999999999999</v>
      </c>
      <c r="N23" s="106">
        <v>4.9800000000000004</v>
      </c>
      <c r="O23" s="106">
        <v>7.4278000000000004</v>
      </c>
      <c r="P23" s="106">
        <v>1.4745999999999999</v>
      </c>
      <c r="Q23" s="106">
        <v>1.9962</v>
      </c>
      <c r="R23" s="106">
        <v>3.4455</v>
      </c>
      <c r="S23" s="105">
        <v>2.0094693117440285</v>
      </c>
      <c r="T23" s="107">
        <v>1.41</v>
      </c>
      <c r="U23" s="106">
        <v>3.1414</v>
      </c>
      <c r="V23" s="106">
        <v>1.504</v>
      </c>
      <c r="W23" s="106">
        <v>2.137</v>
      </c>
      <c r="X23" s="106">
        <v>1.9355</v>
      </c>
      <c r="Y23" s="106">
        <v>7.8860000000000001</v>
      </c>
      <c r="Z23" s="108">
        <v>-8.1900000000000001E-2</v>
      </c>
      <c r="AA23" s="102">
        <v>-2.21</v>
      </c>
      <c r="AB23" s="106">
        <v>1.3931</v>
      </c>
      <c r="AC23" s="106">
        <v>0.63290000000000002</v>
      </c>
      <c r="AD23" s="103">
        <v>2.4893000000000001</v>
      </c>
      <c r="AE23" s="104">
        <v>-2.4003000000000001</v>
      </c>
      <c r="AF23" s="105">
        <v>28.4559</v>
      </c>
      <c r="AG23" s="109">
        <v>2.5295999999999998</v>
      </c>
      <c r="AH23" s="102">
        <v>2.2311000000000001</v>
      </c>
      <c r="AI23" s="106">
        <v>0.43690000000000001</v>
      </c>
      <c r="AJ23" s="106">
        <v>-1.0496000000000001</v>
      </c>
      <c r="AK23" s="106">
        <v>0.57410000000000005</v>
      </c>
      <c r="AL23" s="106">
        <v>-3.07</v>
      </c>
      <c r="AM23" s="106">
        <v>-1.6086</v>
      </c>
      <c r="AN23" s="106">
        <v>4.0978000000000003</v>
      </c>
      <c r="AO23" s="106">
        <v>-1.6532</v>
      </c>
      <c r="AP23" s="106">
        <v>-4.0734000000000004</v>
      </c>
      <c r="AQ23" s="103">
        <v>-0.66959999999999997</v>
      </c>
      <c r="AR23" s="104">
        <v>-0.08</v>
      </c>
      <c r="AS23" s="106">
        <v>0</v>
      </c>
      <c r="AT23" s="106">
        <v>1.1200000000000001</v>
      </c>
      <c r="AU23" s="106">
        <v>0.68</v>
      </c>
      <c r="AV23" s="106">
        <v>0.193</v>
      </c>
      <c r="AW23" s="105">
        <v>0.22</v>
      </c>
      <c r="AX23" s="108">
        <v>0.02</v>
      </c>
      <c r="AY23" s="102">
        <v>1.8682000000000001</v>
      </c>
      <c r="AZ23" s="106">
        <v>1.2665</v>
      </c>
      <c r="BA23" s="106">
        <v>3.6101000000000001</v>
      </c>
      <c r="BB23" s="106">
        <v>3.6101000000000001</v>
      </c>
      <c r="BC23" s="106">
        <v>2.7650999999999999</v>
      </c>
      <c r="BD23" s="106">
        <v>0.76359999999999995</v>
      </c>
      <c r="BE23" s="106">
        <v>1.7617</v>
      </c>
      <c r="BF23" s="106">
        <v>2.3513000000000002</v>
      </c>
      <c r="BG23" s="103">
        <v>2.3513000000000002</v>
      </c>
      <c r="BH23" s="110">
        <v>0</v>
      </c>
      <c r="BI23" s="105">
        <v>7.2961</v>
      </c>
      <c r="BJ23" s="105">
        <v>3</v>
      </c>
      <c r="BK23" s="105">
        <v>3.9239000000000002</v>
      </c>
      <c r="BL23" s="109">
        <v>2.0529999999999999</v>
      </c>
      <c r="BM23" s="111">
        <v>1.518502</v>
      </c>
      <c r="BN23" s="111">
        <v>-0.76861400000000002</v>
      </c>
      <c r="BO23" s="111">
        <v>2.2024189999999999</v>
      </c>
      <c r="BP23" s="111">
        <v>5.7974739999999994</v>
      </c>
      <c r="BQ23" s="103">
        <v>2.0094693117440285</v>
      </c>
      <c r="BR23" s="112">
        <v>1.2</v>
      </c>
      <c r="BS23" s="105">
        <v>1.49</v>
      </c>
      <c r="BT23" s="105">
        <v>0.61</v>
      </c>
      <c r="BU23" s="105">
        <v>2.06</v>
      </c>
      <c r="BV23" s="105">
        <v>0.12</v>
      </c>
      <c r="BW23" s="105">
        <v>1.29</v>
      </c>
      <c r="BX23" s="105">
        <v>1.1499999999999999</v>
      </c>
      <c r="BY23" s="105">
        <v>2.2599999999999998</v>
      </c>
      <c r="BZ23" s="105">
        <v>1.86</v>
      </c>
      <c r="CA23" s="111">
        <v>1.7</v>
      </c>
      <c r="CB23" s="50" t="e">
        <f>(Inputs!$G$18*'Historical Data'!B23)+(Inputs!$G$19*'Historical Data'!C23)+(Inputs!$G$21*'Historical Data'!D23)+(Inputs!$G$22*'Historical Data'!E23)+(Inputs!$G$23*'Historical Data'!F23)+(Inputs!$G$24*'Historical Data'!G23)+(Inputs!$G$25*'Historical Data'!H23)+(Inputs!$G$26*'Historical Data'!I23)+(Inputs!$G$27*'Historical Data'!J23)+(Inputs!$G$28*'Historical Data'!K23)+(Inputs!$G$29*'Historical Data'!L23)+(Inputs!$G$30*'Historical Data'!M23)+(Inputs!$G$31*'Historical Data'!N23)+(Inputs!$G$32*'Historical Data'!O23)+(Inputs!$G$33*'Historical Data'!P23)+(Inputs!$G$34*'Historical Data'!Q23)+(Inputs!$G$35*'Historical Data'!R23)+(Inputs!$G$36*'Historical Data'!BQ23)+(Inputs!$G$37*'Historical Data'!T23)+(Inputs!$G$38*'Historical Data'!U23)+(Inputs!$G$39*'Historical Data'!V23)+(Inputs!$G$40*'Historical Data'!W23)+(Inputs!$G$41*'Historical Data'!X23)+(Inputs!$G$42*'Historical Data'!Y23)+(Inputs!$G$43*'Historical Data'!Z23)+(Inputs!$G$45*'Historical Data'!AA23)+(Inputs!$G$46*'Historical Data'!AB23)+(Inputs!$G$47*'Historical Data'!AC23)+(Inputs!$G$48*'Historical Data'!AD23)+(Inputs!$G$50*'Historical Data'!AE23)+(Inputs!$G$51*'Historical Data'!AF23)+(Inputs!$G$52*'Historical Data'!AG23)+(Inputs!$G$54*'Historical Data'!AH23)+(Inputs!$G$55*'Historical Data'!AI23)+(Inputs!$G$56*'Historical Data'!AJ23)+(Inputs!$G$57*'Historical Data'!AK23)+(Inputs!$G$58*'Historical Data'!AL23)+(Inputs!$G$59*'Historical Data'!AM23)+(Inputs!$G$60*'Historical Data'!AN23)+(Inputs!$G$61*'Historical Data'!AO23)+(Inputs!$G$62*'Historical Data'!AP23)+(Inputs!$G$63*'Historical Data'!AQ23)+(Inputs!$G$65*'Historical Data'!AR23)+(Inputs!$G$66*'Historical Data'!AS23)+(Inputs!$G$67*'Historical Data'!AT23)+(Inputs!$G$68*'Historical Data'!AU23)+(Inputs!$G$69*'Historical Data'!AV23)+(Inputs!$G$70*'Historical Data'!AW23)+(Inputs!$G$71*'Historical Data'!AX23)+(Inputs!$G$73*'Historical Data'!AY23)+(Inputs!$G$74*'Historical Data'!AZ23)+(Inputs!$G$75*'Historical Data'!BA23)+(Inputs!$G$76*'Historical Data'!BB23)+(Inputs!$G$77*'Historical Data'!BC23)+(Inputs!$G$78*'Historical Data'!BD23)+(Inputs!$G$79*'Historical Data'!BE23)+(Inputs!$G$80*'Historical Data'!BF23)+(Inputs!$G$81*'Historical Data'!BG23)+(Inputs!$G$83*'Historical Data'!BH23)+(Inputs!$G$84*'Historical Data'!BI23)+(Inputs!$G$85*'Historical Data'!BJ23)+(Inputs!$G$86*'Historical Data'!BK23)+(Inputs!$G$87*'Historical Data'!BL23)+(Inputs!$G$89*'Historical Data'!BM23)+(Inputs!$G$90*'Historical Data'!BN23)+(Inputs!$G$91*'Historical Data'!BO23)+(Inputs!$G$92*'Historical Data'!BP23)+(Inputs!$G$93*'Historical Data'!S23)+(Inputs!$G$95*'Historical Data'!BR23)+(Inputs!$G$96*'Historical Data'!BS23)+(Inputs!$G$97*'Historical Data'!BT23)+(Inputs!$G$98*'Historical Data'!BU23)+(Inputs!$G$99*'Historical Data'!BV23)+(Inputs!$G$100*'Historical Data'!BW23)+(Inputs!$G$101*'Historical Data'!BX23)+(Inputs!$G$102*'Historical Data'!BY23)+(Inputs!$G$103*'Historical Data'!BZ23)+(Inputs!$G$104*'Historical Data'!CA23)</f>
        <v>#DIV/0!</v>
      </c>
    </row>
    <row r="24" spans="1:80" x14ac:dyDescent="0.2">
      <c r="A24" s="44">
        <v>39141</v>
      </c>
      <c r="B24" s="102">
        <v>0.27100000000000002</v>
      </c>
      <c r="C24" s="103">
        <v>0.39150000000000001</v>
      </c>
      <c r="D24" s="104">
        <v>-3.2789000000000001</v>
      </c>
      <c r="E24" s="105">
        <v>-1.6141000000000001</v>
      </c>
      <c r="F24" s="106">
        <v>-3.9807999999999999</v>
      </c>
      <c r="G24" s="106">
        <v>-2.2017000000000002</v>
      </c>
      <c r="H24" s="105">
        <v>-2.9866999999999999</v>
      </c>
      <c r="I24" s="106">
        <v>-2.1053000000000002</v>
      </c>
      <c r="J24" s="106">
        <v>7.9031000000000002</v>
      </c>
      <c r="K24" s="106">
        <v>-1.6594</v>
      </c>
      <c r="L24" s="106">
        <v>-1.9289000000000001</v>
      </c>
      <c r="M24" s="106">
        <v>-1.589</v>
      </c>
      <c r="N24" s="106">
        <v>2.78</v>
      </c>
      <c r="O24" s="106">
        <v>2.2921</v>
      </c>
      <c r="P24" s="106">
        <v>-1.0590999999999999</v>
      </c>
      <c r="Q24" s="106">
        <v>-0.39889999999999998</v>
      </c>
      <c r="R24" s="106">
        <v>0.30020000000000002</v>
      </c>
      <c r="S24" s="105">
        <v>0.22735555330826479</v>
      </c>
      <c r="T24" s="107">
        <v>-2.1800000000000002</v>
      </c>
      <c r="U24" s="106">
        <v>0.64890000000000003</v>
      </c>
      <c r="V24" s="106">
        <v>-1.9617</v>
      </c>
      <c r="W24" s="106">
        <v>-0.97470000000000001</v>
      </c>
      <c r="X24" s="106">
        <v>-2.6160000000000001</v>
      </c>
      <c r="Y24" s="106">
        <v>-0.88400000000000001</v>
      </c>
      <c r="Z24" s="108">
        <v>5.2157</v>
      </c>
      <c r="AA24" s="102">
        <v>0.38</v>
      </c>
      <c r="AB24" s="106">
        <v>-8.0799999999999997E-2</v>
      </c>
      <c r="AC24" s="106">
        <v>2.9350000000000001</v>
      </c>
      <c r="AD24" s="103">
        <v>-4.1284000000000001</v>
      </c>
      <c r="AE24" s="104">
        <v>5.4188999999999998</v>
      </c>
      <c r="AF24" s="105">
        <v>6.6073000000000004</v>
      </c>
      <c r="AG24" s="109">
        <v>2.6059999999999999</v>
      </c>
      <c r="AH24" s="102">
        <v>4.0411999999999999</v>
      </c>
      <c r="AI24" s="106">
        <v>1.8267</v>
      </c>
      <c r="AJ24" s="106">
        <v>3.9550999999999998</v>
      </c>
      <c r="AK24" s="106">
        <v>6.9408000000000003</v>
      </c>
      <c r="AL24" s="106">
        <v>10.664099999999999</v>
      </c>
      <c r="AM24" s="106">
        <v>6.3163999999999998</v>
      </c>
      <c r="AN24" s="106">
        <v>5.0484999999999998</v>
      </c>
      <c r="AO24" s="106">
        <v>3.9093</v>
      </c>
      <c r="AP24" s="106">
        <v>8.2248999999999999</v>
      </c>
      <c r="AQ24" s="103">
        <v>6.8819999999999997</v>
      </c>
      <c r="AR24" s="104">
        <v>2.06</v>
      </c>
      <c r="AS24" s="106">
        <v>0.46129999999999999</v>
      </c>
      <c r="AT24" s="106">
        <v>1.39</v>
      </c>
      <c r="AU24" s="106">
        <v>0.82</v>
      </c>
      <c r="AV24" s="106">
        <v>0.36349999999999999</v>
      </c>
      <c r="AW24" s="105">
        <v>0.8</v>
      </c>
      <c r="AX24" s="108">
        <v>1.3</v>
      </c>
      <c r="AY24" s="102">
        <v>-2.8481000000000001</v>
      </c>
      <c r="AZ24" s="106">
        <v>2.2244999999999999</v>
      </c>
      <c r="BA24" s="106">
        <v>1.8717999999999999</v>
      </c>
      <c r="BB24" s="106">
        <v>1.8717999999999999</v>
      </c>
      <c r="BC24" s="106">
        <v>0.78180000000000005</v>
      </c>
      <c r="BD24" s="106">
        <v>0.70179999999999998</v>
      </c>
      <c r="BE24" s="106">
        <v>-0.65180000000000005</v>
      </c>
      <c r="BF24" s="106">
        <v>0.64800000000000002</v>
      </c>
      <c r="BG24" s="103">
        <v>0.64800000000000002</v>
      </c>
      <c r="BH24" s="110">
        <v>0</v>
      </c>
      <c r="BI24" s="105">
        <v>3.6655000000000002</v>
      </c>
      <c r="BJ24" s="105">
        <v>-0.93459999999999999</v>
      </c>
      <c r="BK24" s="105">
        <v>6.0640999999999998</v>
      </c>
      <c r="BL24" s="109">
        <v>0.38940000000000002</v>
      </c>
      <c r="BM24" s="111">
        <v>-0.71791800000000017</v>
      </c>
      <c r="BN24" s="111">
        <v>5.378304</v>
      </c>
      <c r="BO24" s="111">
        <v>0.54278800000000005</v>
      </c>
      <c r="BP24" s="111">
        <v>2.8806280000000002</v>
      </c>
      <c r="BQ24" s="103">
        <v>0.22735555330826479</v>
      </c>
      <c r="BR24" s="112">
        <v>1.1599999999999999</v>
      </c>
      <c r="BS24" s="105">
        <v>0.77</v>
      </c>
      <c r="BT24" s="105">
        <v>0.47</v>
      </c>
      <c r="BU24" s="105">
        <v>1.55</v>
      </c>
      <c r="BV24" s="105">
        <v>1.21</v>
      </c>
      <c r="BW24" s="105">
        <v>0.5</v>
      </c>
      <c r="BX24" s="105">
        <v>0.71</v>
      </c>
      <c r="BY24" s="105">
        <v>-4.38</v>
      </c>
      <c r="BZ24" s="105">
        <v>1.1200000000000001</v>
      </c>
      <c r="CA24" s="111">
        <v>1.2</v>
      </c>
      <c r="CB24" s="50" t="e">
        <f>(Inputs!$G$18*'Historical Data'!B24)+(Inputs!$G$19*'Historical Data'!C24)+(Inputs!$G$21*'Historical Data'!D24)+(Inputs!$G$22*'Historical Data'!E24)+(Inputs!$G$23*'Historical Data'!F24)+(Inputs!$G$24*'Historical Data'!G24)+(Inputs!$G$25*'Historical Data'!H24)+(Inputs!$G$26*'Historical Data'!I24)+(Inputs!$G$27*'Historical Data'!J24)+(Inputs!$G$28*'Historical Data'!K24)+(Inputs!$G$29*'Historical Data'!L24)+(Inputs!$G$30*'Historical Data'!M24)+(Inputs!$G$31*'Historical Data'!N24)+(Inputs!$G$32*'Historical Data'!O24)+(Inputs!$G$33*'Historical Data'!P24)+(Inputs!$G$34*'Historical Data'!Q24)+(Inputs!$G$35*'Historical Data'!R24)+(Inputs!$G$36*'Historical Data'!BQ24)+(Inputs!$G$37*'Historical Data'!T24)+(Inputs!$G$38*'Historical Data'!U24)+(Inputs!$G$39*'Historical Data'!V24)+(Inputs!$G$40*'Historical Data'!W24)+(Inputs!$G$41*'Historical Data'!X24)+(Inputs!$G$42*'Historical Data'!Y24)+(Inputs!$G$43*'Historical Data'!Z24)+(Inputs!$G$45*'Historical Data'!AA24)+(Inputs!$G$46*'Historical Data'!AB24)+(Inputs!$G$47*'Historical Data'!AC24)+(Inputs!$G$48*'Historical Data'!AD24)+(Inputs!$G$50*'Historical Data'!AE24)+(Inputs!$G$51*'Historical Data'!AF24)+(Inputs!$G$52*'Historical Data'!AG24)+(Inputs!$G$54*'Historical Data'!AH24)+(Inputs!$G$55*'Historical Data'!AI24)+(Inputs!$G$56*'Historical Data'!AJ24)+(Inputs!$G$57*'Historical Data'!AK24)+(Inputs!$G$58*'Historical Data'!AL24)+(Inputs!$G$59*'Historical Data'!AM24)+(Inputs!$G$60*'Historical Data'!AN24)+(Inputs!$G$61*'Historical Data'!AO24)+(Inputs!$G$62*'Historical Data'!AP24)+(Inputs!$G$63*'Historical Data'!AQ24)+(Inputs!$G$65*'Historical Data'!AR24)+(Inputs!$G$66*'Historical Data'!AS24)+(Inputs!$G$67*'Historical Data'!AT24)+(Inputs!$G$68*'Historical Data'!AU24)+(Inputs!$G$69*'Historical Data'!AV24)+(Inputs!$G$70*'Historical Data'!AW24)+(Inputs!$G$71*'Historical Data'!AX24)+(Inputs!$G$73*'Historical Data'!AY24)+(Inputs!$G$74*'Historical Data'!AZ24)+(Inputs!$G$75*'Historical Data'!BA24)+(Inputs!$G$76*'Historical Data'!BB24)+(Inputs!$G$77*'Historical Data'!BC24)+(Inputs!$G$78*'Historical Data'!BD24)+(Inputs!$G$79*'Historical Data'!BE24)+(Inputs!$G$80*'Historical Data'!BF24)+(Inputs!$G$81*'Historical Data'!BG24)+(Inputs!$G$83*'Historical Data'!BH24)+(Inputs!$G$84*'Historical Data'!BI24)+(Inputs!$G$85*'Historical Data'!BJ24)+(Inputs!$G$86*'Historical Data'!BK24)+(Inputs!$G$87*'Historical Data'!BL24)+(Inputs!$G$89*'Historical Data'!BM24)+(Inputs!$G$90*'Historical Data'!BN24)+(Inputs!$G$91*'Historical Data'!BO24)+(Inputs!$G$92*'Historical Data'!BP24)+(Inputs!$G$93*'Historical Data'!S24)+(Inputs!$G$95*'Historical Data'!BR24)+(Inputs!$G$96*'Historical Data'!BS24)+(Inputs!$G$97*'Historical Data'!BT24)+(Inputs!$G$98*'Historical Data'!BU24)+(Inputs!$G$99*'Historical Data'!BV24)+(Inputs!$G$100*'Historical Data'!BW24)+(Inputs!$G$101*'Historical Data'!BX24)+(Inputs!$G$102*'Historical Data'!BY24)+(Inputs!$G$103*'Historical Data'!BZ24)+(Inputs!$G$104*'Historical Data'!CA24)</f>
        <v>#DIV/0!</v>
      </c>
    </row>
    <row r="25" spans="1:80" x14ac:dyDescent="0.2">
      <c r="A25" s="44">
        <v>39172</v>
      </c>
      <c r="B25" s="102">
        <v>0.29959999999999998</v>
      </c>
      <c r="C25" s="103">
        <v>0.4325</v>
      </c>
      <c r="D25" s="104">
        <v>-2.5693999999999999</v>
      </c>
      <c r="E25" s="105">
        <v>1.8789</v>
      </c>
      <c r="F25" s="106">
        <v>6.1502999999999997</v>
      </c>
      <c r="G25" s="106">
        <v>6.1722999999999999</v>
      </c>
      <c r="H25" s="105">
        <v>-1.0114000000000001</v>
      </c>
      <c r="I25" s="106">
        <v>2.1399999999999999E-2</v>
      </c>
      <c r="J25" s="106">
        <v>11.2102</v>
      </c>
      <c r="K25" s="106">
        <v>0.89580000000000004</v>
      </c>
      <c r="L25" s="106">
        <v>0.66390000000000005</v>
      </c>
      <c r="M25" s="106">
        <v>1.4838</v>
      </c>
      <c r="N25" s="106">
        <v>4.72</v>
      </c>
      <c r="O25" s="106">
        <v>6.1369999999999996</v>
      </c>
      <c r="P25" s="106">
        <v>1.1072</v>
      </c>
      <c r="Q25" s="106">
        <v>0.29010000000000002</v>
      </c>
      <c r="R25" s="106">
        <v>0.9335</v>
      </c>
      <c r="S25" s="105">
        <v>0.47433692778229686</v>
      </c>
      <c r="T25" s="107">
        <v>1</v>
      </c>
      <c r="U25" s="106">
        <v>1.2504</v>
      </c>
      <c r="V25" s="106">
        <v>1.1601999999999999</v>
      </c>
      <c r="W25" s="106">
        <v>0.96009999999999995</v>
      </c>
      <c r="X25" s="106">
        <v>1.1265000000000001</v>
      </c>
      <c r="Y25" s="106">
        <v>-1.1647000000000001</v>
      </c>
      <c r="Z25" s="108">
        <v>3.8582999999999998</v>
      </c>
      <c r="AA25" s="102">
        <v>2.35</v>
      </c>
      <c r="AB25" s="106">
        <v>2.8039999999999998</v>
      </c>
      <c r="AC25" s="106">
        <v>-0.81469999999999998</v>
      </c>
      <c r="AD25" s="103">
        <v>6.8155999999999999</v>
      </c>
      <c r="AE25" s="104">
        <v>0.34639999999999999</v>
      </c>
      <c r="AF25" s="105">
        <v>-6.4444999999999997</v>
      </c>
      <c r="AG25" s="109">
        <v>-1.0669999999999999</v>
      </c>
      <c r="AH25" s="102">
        <v>8.5746000000000002</v>
      </c>
      <c r="AI25" s="106">
        <v>5.1050000000000004</v>
      </c>
      <c r="AJ25" s="106">
        <v>3.7881</v>
      </c>
      <c r="AK25" s="106">
        <v>6.2481</v>
      </c>
      <c r="AL25" s="106">
        <v>4.2165999999999997</v>
      </c>
      <c r="AM25" s="106">
        <v>5.8654000000000002</v>
      </c>
      <c r="AN25" s="106">
        <v>3.5024999999999999</v>
      </c>
      <c r="AO25" s="106">
        <v>10.2567</v>
      </c>
      <c r="AP25" s="106">
        <v>4.0063000000000004</v>
      </c>
      <c r="AQ25" s="103">
        <v>8.3703000000000003</v>
      </c>
      <c r="AR25" s="104">
        <v>-0.62</v>
      </c>
      <c r="AS25" s="106">
        <v>-1.9716</v>
      </c>
      <c r="AT25" s="106">
        <v>0.21</v>
      </c>
      <c r="AU25" s="106">
        <v>2.6</v>
      </c>
      <c r="AV25" s="106">
        <v>0.34179999999999999</v>
      </c>
      <c r="AW25" s="105">
        <v>0.37</v>
      </c>
      <c r="AX25" s="108">
        <v>0.22</v>
      </c>
      <c r="AY25" s="102">
        <v>1.2553000000000001</v>
      </c>
      <c r="AZ25" s="106">
        <v>0.191</v>
      </c>
      <c r="BA25" s="106">
        <v>-0.54220000000000002</v>
      </c>
      <c r="BB25" s="106">
        <v>-0.54220000000000002</v>
      </c>
      <c r="BC25" s="106">
        <v>1.1048</v>
      </c>
      <c r="BD25" s="106">
        <v>0.35610000000000003</v>
      </c>
      <c r="BE25" s="106">
        <v>2.3125</v>
      </c>
      <c r="BF25" s="106">
        <v>0.34029999999999999</v>
      </c>
      <c r="BG25" s="103">
        <v>0.34029999999999999</v>
      </c>
      <c r="BH25" s="110">
        <v>0</v>
      </c>
      <c r="BI25" s="105">
        <v>3.2544</v>
      </c>
      <c r="BJ25" s="105">
        <v>4.0430999999999999</v>
      </c>
      <c r="BK25" s="105">
        <v>-2</v>
      </c>
      <c r="BL25" s="109">
        <v>2.8500000000000001E-2</v>
      </c>
      <c r="BM25" s="111">
        <v>1.9775880000000001</v>
      </c>
      <c r="BN25" s="111">
        <v>5.6269910000000003</v>
      </c>
      <c r="BO25" s="111">
        <v>0.54774699999999998</v>
      </c>
      <c r="BP25" s="111">
        <v>2.5245239999999995</v>
      </c>
      <c r="BQ25" s="103">
        <v>0.47433692778229686</v>
      </c>
      <c r="BR25" s="112">
        <v>0.68</v>
      </c>
      <c r="BS25" s="105">
        <v>-0.62</v>
      </c>
      <c r="BT25" s="105">
        <v>1.65</v>
      </c>
      <c r="BU25" s="105">
        <v>1.27</v>
      </c>
      <c r="BV25" s="105">
        <v>0.9</v>
      </c>
      <c r="BW25" s="105">
        <v>1.21</v>
      </c>
      <c r="BX25" s="105">
        <v>1.87</v>
      </c>
      <c r="BY25" s="105">
        <v>-2.54</v>
      </c>
      <c r="BZ25" s="105">
        <v>0.33</v>
      </c>
      <c r="CA25" s="111">
        <v>0.82</v>
      </c>
      <c r="CB25" s="50" t="e">
        <f>(Inputs!$G$18*'Historical Data'!B25)+(Inputs!$G$19*'Historical Data'!C25)+(Inputs!$G$21*'Historical Data'!D25)+(Inputs!$G$22*'Historical Data'!E25)+(Inputs!$G$23*'Historical Data'!F25)+(Inputs!$G$24*'Historical Data'!G25)+(Inputs!$G$25*'Historical Data'!H25)+(Inputs!$G$26*'Historical Data'!I25)+(Inputs!$G$27*'Historical Data'!J25)+(Inputs!$G$28*'Historical Data'!K25)+(Inputs!$G$29*'Historical Data'!L25)+(Inputs!$G$30*'Historical Data'!M25)+(Inputs!$G$31*'Historical Data'!N25)+(Inputs!$G$32*'Historical Data'!O25)+(Inputs!$G$33*'Historical Data'!P25)+(Inputs!$G$34*'Historical Data'!Q25)+(Inputs!$G$35*'Historical Data'!R25)+(Inputs!$G$36*'Historical Data'!BQ25)+(Inputs!$G$37*'Historical Data'!T25)+(Inputs!$G$38*'Historical Data'!U25)+(Inputs!$G$39*'Historical Data'!V25)+(Inputs!$G$40*'Historical Data'!W25)+(Inputs!$G$41*'Historical Data'!X25)+(Inputs!$G$42*'Historical Data'!Y25)+(Inputs!$G$43*'Historical Data'!Z25)+(Inputs!$G$45*'Historical Data'!AA25)+(Inputs!$G$46*'Historical Data'!AB25)+(Inputs!$G$47*'Historical Data'!AC25)+(Inputs!$G$48*'Historical Data'!AD25)+(Inputs!$G$50*'Historical Data'!AE25)+(Inputs!$G$51*'Historical Data'!AF25)+(Inputs!$G$52*'Historical Data'!AG25)+(Inputs!$G$54*'Historical Data'!AH25)+(Inputs!$G$55*'Historical Data'!AI25)+(Inputs!$G$56*'Historical Data'!AJ25)+(Inputs!$G$57*'Historical Data'!AK25)+(Inputs!$G$58*'Historical Data'!AL25)+(Inputs!$G$59*'Historical Data'!AM25)+(Inputs!$G$60*'Historical Data'!AN25)+(Inputs!$G$61*'Historical Data'!AO25)+(Inputs!$G$62*'Historical Data'!AP25)+(Inputs!$G$63*'Historical Data'!AQ25)+(Inputs!$G$65*'Historical Data'!AR25)+(Inputs!$G$66*'Historical Data'!AS25)+(Inputs!$G$67*'Historical Data'!AT25)+(Inputs!$G$68*'Historical Data'!AU25)+(Inputs!$G$69*'Historical Data'!AV25)+(Inputs!$G$70*'Historical Data'!AW25)+(Inputs!$G$71*'Historical Data'!AX25)+(Inputs!$G$73*'Historical Data'!AY25)+(Inputs!$G$74*'Historical Data'!AZ25)+(Inputs!$G$75*'Historical Data'!BA25)+(Inputs!$G$76*'Historical Data'!BB25)+(Inputs!$G$77*'Historical Data'!BC25)+(Inputs!$G$78*'Historical Data'!BD25)+(Inputs!$G$79*'Historical Data'!BE25)+(Inputs!$G$80*'Historical Data'!BF25)+(Inputs!$G$81*'Historical Data'!BG25)+(Inputs!$G$83*'Historical Data'!BH25)+(Inputs!$G$84*'Historical Data'!BI25)+(Inputs!$G$85*'Historical Data'!BJ25)+(Inputs!$G$86*'Historical Data'!BK25)+(Inputs!$G$87*'Historical Data'!BL25)+(Inputs!$G$89*'Historical Data'!BM25)+(Inputs!$G$90*'Historical Data'!BN25)+(Inputs!$G$91*'Historical Data'!BO25)+(Inputs!$G$92*'Historical Data'!BP25)+(Inputs!$G$93*'Historical Data'!S25)+(Inputs!$G$95*'Historical Data'!BR25)+(Inputs!$G$96*'Historical Data'!BS25)+(Inputs!$G$97*'Historical Data'!BT25)+(Inputs!$G$98*'Historical Data'!BU25)+(Inputs!$G$99*'Historical Data'!BV25)+(Inputs!$G$100*'Historical Data'!BW25)+(Inputs!$G$101*'Historical Data'!BX25)+(Inputs!$G$102*'Historical Data'!BY25)+(Inputs!$G$103*'Historical Data'!BZ25)+(Inputs!$G$104*'Historical Data'!CA25)</f>
        <v>#DIV/0!</v>
      </c>
    </row>
    <row r="26" spans="1:80" x14ac:dyDescent="0.2">
      <c r="A26" s="44">
        <v>39202</v>
      </c>
      <c r="B26" s="102">
        <v>0.29970000000000002</v>
      </c>
      <c r="C26" s="103">
        <v>0.41860000000000003</v>
      </c>
      <c r="D26" s="104">
        <v>0.25800000000000001</v>
      </c>
      <c r="E26" s="105">
        <v>3.1991000000000001</v>
      </c>
      <c r="F26" s="106">
        <v>3.7254</v>
      </c>
      <c r="G26" s="106">
        <v>5.71</v>
      </c>
      <c r="H26" s="105">
        <v>3.6539999999999999</v>
      </c>
      <c r="I26" s="106">
        <v>6.9565000000000001</v>
      </c>
      <c r="J26" s="106">
        <v>9.3344000000000005</v>
      </c>
      <c r="K26" s="106">
        <v>4.2629999999999999</v>
      </c>
      <c r="L26" s="106">
        <v>4.6360999999999999</v>
      </c>
      <c r="M26" s="106">
        <v>3.6564999999999999</v>
      </c>
      <c r="N26" s="106">
        <v>6.26</v>
      </c>
      <c r="O26" s="106">
        <v>8.5998999999999999</v>
      </c>
      <c r="P26" s="106">
        <v>0.86439999999999995</v>
      </c>
      <c r="Q26" s="106">
        <v>3.2225999999999999</v>
      </c>
      <c r="R26" s="106">
        <v>3.6368999999999998</v>
      </c>
      <c r="S26" s="105">
        <v>0.25816090638782074</v>
      </c>
      <c r="T26" s="107">
        <v>4.33</v>
      </c>
      <c r="U26" s="106">
        <v>3.0554000000000001</v>
      </c>
      <c r="V26" s="106">
        <v>4.4295999999999998</v>
      </c>
      <c r="W26" s="106">
        <v>1.9423999999999999</v>
      </c>
      <c r="X26" s="106">
        <v>4.6272000000000002</v>
      </c>
      <c r="Y26" s="106">
        <v>4.6862000000000004</v>
      </c>
      <c r="Z26" s="108">
        <v>4.4471999999999996</v>
      </c>
      <c r="AA26" s="102">
        <v>5.24</v>
      </c>
      <c r="AB26" s="106">
        <v>3.8028</v>
      </c>
      <c r="AC26" s="106">
        <v>-2.3271999999999999</v>
      </c>
      <c r="AD26" s="103">
        <v>5.7470999999999997</v>
      </c>
      <c r="AE26" s="104">
        <v>0.7581</v>
      </c>
      <c r="AF26" s="105">
        <v>16.678999999999998</v>
      </c>
      <c r="AG26" s="109">
        <v>2.0811000000000002</v>
      </c>
      <c r="AH26" s="102">
        <v>3.0154000000000001</v>
      </c>
      <c r="AI26" s="106">
        <v>0.39169999999999999</v>
      </c>
      <c r="AJ26" s="106">
        <v>2.7374000000000001</v>
      </c>
      <c r="AK26" s="106">
        <v>7.8345000000000002</v>
      </c>
      <c r="AL26" s="106">
        <v>9.7510999999999992</v>
      </c>
      <c r="AM26" s="106">
        <v>3.3212999999999999</v>
      </c>
      <c r="AN26" s="106">
        <v>5.2313000000000001</v>
      </c>
      <c r="AO26" s="106">
        <v>1.7230000000000001</v>
      </c>
      <c r="AP26" s="106">
        <v>-0.75339999999999996</v>
      </c>
      <c r="AQ26" s="103">
        <v>6.6258999999999997</v>
      </c>
      <c r="AR26" s="104">
        <v>0.66</v>
      </c>
      <c r="AS26" s="106">
        <v>-0.28520000000000001</v>
      </c>
      <c r="AT26" s="106">
        <v>1.34</v>
      </c>
      <c r="AU26" s="106">
        <v>4.53</v>
      </c>
      <c r="AV26" s="106">
        <v>0.39250000000000002</v>
      </c>
      <c r="AW26" s="105">
        <v>0.37</v>
      </c>
      <c r="AX26" s="108">
        <v>0.46</v>
      </c>
      <c r="AY26" s="102">
        <v>3.4401999999999999</v>
      </c>
      <c r="AZ26" s="106">
        <v>1.5223</v>
      </c>
      <c r="BA26" s="106">
        <v>1.7362</v>
      </c>
      <c r="BB26" s="106">
        <v>1.7362</v>
      </c>
      <c r="BC26" s="106">
        <v>3.0804999999999998</v>
      </c>
      <c r="BD26" s="106">
        <v>0.53310000000000002</v>
      </c>
      <c r="BE26" s="106">
        <v>2.266</v>
      </c>
      <c r="BF26" s="106">
        <v>3.3675000000000002</v>
      </c>
      <c r="BG26" s="103">
        <v>3.3675000000000002</v>
      </c>
      <c r="BH26" s="110">
        <v>0</v>
      </c>
      <c r="BI26" s="105">
        <v>-1.0506</v>
      </c>
      <c r="BJ26" s="105">
        <v>-0.98319999999999996</v>
      </c>
      <c r="BK26" s="105">
        <v>5.52</v>
      </c>
      <c r="BL26" s="109">
        <v>-2.0516000000000001</v>
      </c>
      <c r="BM26" s="111">
        <v>4.0254520000000005</v>
      </c>
      <c r="BN26" s="111">
        <v>3.5063549999999997</v>
      </c>
      <c r="BO26" s="111">
        <v>2.350997</v>
      </c>
      <c r="BP26" s="111">
        <v>-0.67735200000000007</v>
      </c>
      <c r="BQ26" s="103">
        <v>0.25816090638782074</v>
      </c>
      <c r="BR26" s="112">
        <v>0.56000000000000005</v>
      </c>
      <c r="BS26" s="105">
        <v>-2.74</v>
      </c>
      <c r="BT26" s="105">
        <v>1.01</v>
      </c>
      <c r="BU26" s="105">
        <v>1.52</v>
      </c>
      <c r="BV26" s="105">
        <v>1</v>
      </c>
      <c r="BW26" s="105">
        <v>1.71</v>
      </c>
      <c r="BX26" s="105">
        <v>2.9</v>
      </c>
      <c r="BY26" s="105">
        <v>4.0199999999999996</v>
      </c>
      <c r="BZ26" s="105">
        <v>1.27</v>
      </c>
      <c r="CA26" s="111">
        <v>1.69</v>
      </c>
      <c r="CB26" s="50" t="e">
        <f>(Inputs!$G$18*'Historical Data'!B26)+(Inputs!$G$19*'Historical Data'!C26)+(Inputs!$G$21*'Historical Data'!D26)+(Inputs!$G$22*'Historical Data'!E26)+(Inputs!$G$23*'Historical Data'!F26)+(Inputs!$G$24*'Historical Data'!G26)+(Inputs!$G$25*'Historical Data'!H26)+(Inputs!$G$26*'Historical Data'!I26)+(Inputs!$G$27*'Historical Data'!J26)+(Inputs!$G$28*'Historical Data'!K26)+(Inputs!$G$29*'Historical Data'!L26)+(Inputs!$G$30*'Historical Data'!M26)+(Inputs!$G$31*'Historical Data'!N26)+(Inputs!$G$32*'Historical Data'!O26)+(Inputs!$G$33*'Historical Data'!P26)+(Inputs!$G$34*'Historical Data'!Q26)+(Inputs!$G$35*'Historical Data'!R26)+(Inputs!$G$36*'Historical Data'!BQ26)+(Inputs!$G$37*'Historical Data'!T26)+(Inputs!$G$38*'Historical Data'!U26)+(Inputs!$G$39*'Historical Data'!V26)+(Inputs!$G$40*'Historical Data'!W26)+(Inputs!$G$41*'Historical Data'!X26)+(Inputs!$G$42*'Historical Data'!Y26)+(Inputs!$G$43*'Historical Data'!Z26)+(Inputs!$G$45*'Historical Data'!AA26)+(Inputs!$G$46*'Historical Data'!AB26)+(Inputs!$G$47*'Historical Data'!AC26)+(Inputs!$G$48*'Historical Data'!AD26)+(Inputs!$G$50*'Historical Data'!AE26)+(Inputs!$G$51*'Historical Data'!AF26)+(Inputs!$G$52*'Historical Data'!AG26)+(Inputs!$G$54*'Historical Data'!AH26)+(Inputs!$G$55*'Historical Data'!AI26)+(Inputs!$G$56*'Historical Data'!AJ26)+(Inputs!$G$57*'Historical Data'!AK26)+(Inputs!$G$58*'Historical Data'!AL26)+(Inputs!$G$59*'Historical Data'!AM26)+(Inputs!$G$60*'Historical Data'!AN26)+(Inputs!$G$61*'Historical Data'!AO26)+(Inputs!$G$62*'Historical Data'!AP26)+(Inputs!$G$63*'Historical Data'!AQ26)+(Inputs!$G$65*'Historical Data'!AR26)+(Inputs!$G$66*'Historical Data'!AS26)+(Inputs!$G$67*'Historical Data'!AT26)+(Inputs!$G$68*'Historical Data'!AU26)+(Inputs!$G$69*'Historical Data'!AV26)+(Inputs!$G$70*'Historical Data'!AW26)+(Inputs!$G$71*'Historical Data'!AX26)+(Inputs!$G$73*'Historical Data'!AY26)+(Inputs!$G$74*'Historical Data'!AZ26)+(Inputs!$G$75*'Historical Data'!BA26)+(Inputs!$G$76*'Historical Data'!BB26)+(Inputs!$G$77*'Historical Data'!BC26)+(Inputs!$G$78*'Historical Data'!BD26)+(Inputs!$G$79*'Historical Data'!BE26)+(Inputs!$G$80*'Historical Data'!BF26)+(Inputs!$G$81*'Historical Data'!BG26)+(Inputs!$G$83*'Historical Data'!BH26)+(Inputs!$G$84*'Historical Data'!BI26)+(Inputs!$G$85*'Historical Data'!BJ26)+(Inputs!$G$86*'Historical Data'!BK26)+(Inputs!$G$87*'Historical Data'!BL26)+(Inputs!$G$89*'Historical Data'!BM26)+(Inputs!$G$90*'Historical Data'!BN26)+(Inputs!$G$91*'Historical Data'!BO26)+(Inputs!$G$92*'Historical Data'!BP26)+(Inputs!$G$93*'Historical Data'!S26)+(Inputs!$G$95*'Historical Data'!BR26)+(Inputs!$G$96*'Historical Data'!BS26)+(Inputs!$G$97*'Historical Data'!BT26)+(Inputs!$G$98*'Historical Data'!BU26)+(Inputs!$G$99*'Historical Data'!BV26)+(Inputs!$G$100*'Historical Data'!BW26)+(Inputs!$G$101*'Historical Data'!BX26)+(Inputs!$G$102*'Historical Data'!BY26)+(Inputs!$G$103*'Historical Data'!BZ26)+(Inputs!$G$104*'Historical Data'!CA26)</f>
        <v>#DIV/0!</v>
      </c>
    </row>
    <row r="27" spans="1:80" x14ac:dyDescent="0.2">
      <c r="A27" s="44">
        <v>39233</v>
      </c>
      <c r="B27" s="102">
        <v>0.31909999999999999</v>
      </c>
      <c r="C27" s="103">
        <v>0.43469999999999998</v>
      </c>
      <c r="D27" s="104">
        <v>0.3392</v>
      </c>
      <c r="E27" s="105">
        <v>1.167</v>
      </c>
      <c r="F27" s="106">
        <v>4.9320000000000004</v>
      </c>
      <c r="G27" s="106">
        <v>7.0147000000000004</v>
      </c>
      <c r="H27" s="105">
        <v>2.2403</v>
      </c>
      <c r="I27" s="106">
        <v>1.3736999999999999</v>
      </c>
      <c r="J27" s="106">
        <v>4.7187000000000001</v>
      </c>
      <c r="K27" s="106">
        <v>3.5931000000000002</v>
      </c>
      <c r="L27" s="106">
        <v>3.6579000000000002</v>
      </c>
      <c r="M27" s="106">
        <v>3.5971000000000002</v>
      </c>
      <c r="N27" s="106">
        <v>-0.24</v>
      </c>
      <c r="O27" s="106">
        <v>6.5830000000000002</v>
      </c>
      <c r="P27" s="106">
        <v>3.1831999999999998</v>
      </c>
      <c r="Q27" s="106">
        <v>4.7313999999999998</v>
      </c>
      <c r="R27" s="106">
        <v>3.5926</v>
      </c>
      <c r="S27" s="105">
        <v>-0.13681851526980648</v>
      </c>
      <c r="T27" s="107">
        <v>3.25</v>
      </c>
      <c r="U27" s="106">
        <v>3.2688999999999999</v>
      </c>
      <c r="V27" s="106">
        <v>3.3919999999999999</v>
      </c>
      <c r="W27" s="106">
        <v>4.5907999999999998</v>
      </c>
      <c r="X27" s="106">
        <v>4.9958999999999998</v>
      </c>
      <c r="Y27" s="106">
        <v>5.1524000000000001</v>
      </c>
      <c r="Z27" s="108">
        <v>0.5292</v>
      </c>
      <c r="AA27" s="102">
        <v>7.05</v>
      </c>
      <c r="AB27" s="106">
        <v>2.3622999999999998</v>
      </c>
      <c r="AC27" s="106">
        <v>2.5228000000000002</v>
      </c>
      <c r="AD27" s="103">
        <v>11.664899999999999</v>
      </c>
      <c r="AE27" s="104">
        <v>-0.2346</v>
      </c>
      <c r="AF27" s="105">
        <v>4.2539999999999996</v>
      </c>
      <c r="AG27" s="109">
        <v>-2.3957999999999999</v>
      </c>
      <c r="AH27" s="102">
        <v>-4.4149000000000003</v>
      </c>
      <c r="AI27" s="106">
        <v>-3.6705000000000001</v>
      </c>
      <c r="AJ27" s="106">
        <v>-2.0748000000000002</v>
      </c>
      <c r="AK27" s="106">
        <v>0.24429999999999999</v>
      </c>
      <c r="AL27" s="106">
        <v>4.0292000000000003</v>
      </c>
      <c r="AM27" s="106">
        <v>1.8806</v>
      </c>
      <c r="AN27" s="106">
        <v>-0.6835</v>
      </c>
      <c r="AO27" s="106">
        <v>1.1517999999999999</v>
      </c>
      <c r="AP27" s="106">
        <v>1.2422</v>
      </c>
      <c r="AQ27" s="103">
        <v>5.3887</v>
      </c>
      <c r="AR27" s="104">
        <v>-1.1100000000000001</v>
      </c>
      <c r="AS27" s="106">
        <v>1.2393000000000001</v>
      </c>
      <c r="AT27" s="106">
        <v>0.71</v>
      </c>
      <c r="AU27" s="106">
        <v>1.89</v>
      </c>
      <c r="AV27" s="106">
        <v>0.35220000000000001</v>
      </c>
      <c r="AW27" s="105">
        <v>-7.0000000000000007E-2</v>
      </c>
      <c r="AX27" s="108">
        <v>-0.6</v>
      </c>
      <c r="AY27" s="102">
        <v>-3.1E-2</v>
      </c>
      <c r="AZ27" s="106">
        <v>7.6600000000000001E-2</v>
      </c>
      <c r="BA27" s="106">
        <v>1.8836999999999999</v>
      </c>
      <c r="BB27" s="106">
        <v>1.8836999999999999</v>
      </c>
      <c r="BC27" s="106">
        <v>2.5912999999999999</v>
      </c>
      <c r="BD27" s="106">
        <v>0.55179999999999996</v>
      </c>
      <c r="BE27" s="106">
        <v>2.4373</v>
      </c>
      <c r="BF27" s="106">
        <v>2.6036000000000001</v>
      </c>
      <c r="BG27" s="103">
        <v>2.6036000000000001</v>
      </c>
      <c r="BH27" s="110">
        <v>0</v>
      </c>
      <c r="BI27" s="105">
        <v>-2.9712000000000001</v>
      </c>
      <c r="BJ27" s="105">
        <v>0.1416</v>
      </c>
      <c r="BK27" s="105">
        <v>-0.16520000000000001</v>
      </c>
      <c r="BL27" s="109">
        <v>-0.20269999999999999</v>
      </c>
      <c r="BM27" s="111">
        <v>3.381837</v>
      </c>
      <c r="BN27" s="111">
        <v>5.3574000000000233E-2</v>
      </c>
      <c r="BO27" s="111">
        <v>1.6246880000000001</v>
      </c>
      <c r="BP27" s="111">
        <v>-2.0952509999999998</v>
      </c>
      <c r="BQ27" s="103">
        <v>-0.13681851526980648</v>
      </c>
      <c r="BR27" s="112">
        <v>1.19</v>
      </c>
      <c r="BS27" s="105">
        <v>-2.2000000000000002</v>
      </c>
      <c r="BT27" s="105">
        <v>0.75</v>
      </c>
      <c r="BU27" s="105">
        <v>3.24</v>
      </c>
      <c r="BV27" s="105">
        <v>0.24</v>
      </c>
      <c r="BW27" s="105">
        <v>1.79</v>
      </c>
      <c r="BX27" s="105">
        <v>2.31</v>
      </c>
      <c r="BY27" s="105">
        <v>5.13</v>
      </c>
      <c r="BZ27" s="105">
        <v>1.87</v>
      </c>
      <c r="CA27" s="111">
        <v>2.29</v>
      </c>
      <c r="CB27" s="50" t="e">
        <f>(Inputs!$G$18*'Historical Data'!B27)+(Inputs!$G$19*'Historical Data'!C27)+(Inputs!$G$21*'Historical Data'!D27)+(Inputs!$G$22*'Historical Data'!E27)+(Inputs!$G$23*'Historical Data'!F27)+(Inputs!$G$24*'Historical Data'!G27)+(Inputs!$G$25*'Historical Data'!H27)+(Inputs!$G$26*'Historical Data'!I27)+(Inputs!$G$27*'Historical Data'!J27)+(Inputs!$G$28*'Historical Data'!K27)+(Inputs!$G$29*'Historical Data'!L27)+(Inputs!$G$30*'Historical Data'!M27)+(Inputs!$G$31*'Historical Data'!N27)+(Inputs!$G$32*'Historical Data'!O27)+(Inputs!$G$33*'Historical Data'!P27)+(Inputs!$G$34*'Historical Data'!Q27)+(Inputs!$G$35*'Historical Data'!R27)+(Inputs!$G$36*'Historical Data'!BQ27)+(Inputs!$G$37*'Historical Data'!T27)+(Inputs!$G$38*'Historical Data'!U27)+(Inputs!$G$39*'Historical Data'!V27)+(Inputs!$G$40*'Historical Data'!W27)+(Inputs!$G$41*'Historical Data'!X27)+(Inputs!$G$42*'Historical Data'!Y27)+(Inputs!$G$43*'Historical Data'!Z27)+(Inputs!$G$45*'Historical Data'!AA27)+(Inputs!$G$46*'Historical Data'!AB27)+(Inputs!$G$47*'Historical Data'!AC27)+(Inputs!$G$48*'Historical Data'!AD27)+(Inputs!$G$50*'Historical Data'!AE27)+(Inputs!$G$51*'Historical Data'!AF27)+(Inputs!$G$52*'Historical Data'!AG27)+(Inputs!$G$54*'Historical Data'!AH27)+(Inputs!$G$55*'Historical Data'!AI27)+(Inputs!$G$56*'Historical Data'!AJ27)+(Inputs!$G$57*'Historical Data'!AK27)+(Inputs!$G$58*'Historical Data'!AL27)+(Inputs!$G$59*'Historical Data'!AM27)+(Inputs!$G$60*'Historical Data'!AN27)+(Inputs!$G$61*'Historical Data'!AO27)+(Inputs!$G$62*'Historical Data'!AP27)+(Inputs!$G$63*'Historical Data'!AQ27)+(Inputs!$G$65*'Historical Data'!AR27)+(Inputs!$G$66*'Historical Data'!AS27)+(Inputs!$G$67*'Historical Data'!AT27)+(Inputs!$G$68*'Historical Data'!AU27)+(Inputs!$G$69*'Historical Data'!AV27)+(Inputs!$G$70*'Historical Data'!AW27)+(Inputs!$G$71*'Historical Data'!AX27)+(Inputs!$G$73*'Historical Data'!AY27)+(Inputs!$G$74*'Historical Data'!AZ27)+(Inputs!$G$75*'Historical Data'!BA27)+(Inputs!$G$76*'Historical Data'!BB27)+(Inputs!$G$77*'Historical Data'!BC27)+(Inputs!$G$78*'Historical Data'!BD27)+(Inputs!$G$79*'Historical Data'!BE27)+(Inputs!$G$80*'Historical Data'!BF27)+(Inputs!$G$81*'Historical Data'!BG27)+(Inputs!$G$83*'Historical Data'!BH27)+(Inputs!$G$84*'Historical Data'!BI27)+(Inputs!$G$85*'Historical Data'!BJ27)+(Inputs!$G$86*'Historical Data'!BK27)+(Inputs!$G$87*'Historical Data'!BL27)+(Inputs!$G$89*'Historical Data'!BM27)+(Inputs!$G$90*'Historical Data'!BN27)+(Inputs!$G$91*'Historical Data'!BO27)+(Inputs!$G$92*'Historical Data'!BP27)+(Inputs!$G$93*'Historical Data'!S27)+(Inputs!$G$95*'Historical Data'!BR27)+(Inputs!$G$96*'Historical Data'!BS27)+(Inputs!$G$97*'Historical Data'!BT27)+(Inputs!$G$98*'Historical Data'!BU27)+(Inputs!$G$99*'Historical Data'!BV27)+(Inputs!$G$100*'Historical Data'!BW27)+(Inputs!$G$101*'Historical Data'!BX27)+(Inputs!$G$102*'Historical Data'!BY27)+(Inputs!$G$103*'Historical Data'!BZ27)+(Inputs!$G$104*'Historical Data'!CA27)</f>
        <v>#DIV/0!</v>
      </c>
    </row>
    <row r="28" spans="1:80" x14ac:dyDescent="0.2">
      <c r="A28" s="44">
        <v>39263</v>
      </c>
      <c r="B28" s="102">
        <v>0.29820000000000002</v>
      </c>
      <c r="C28" s="103">
        <v>0.42130000000000001</v>
      </c>
      <c r="D28" s="104">
        <v>-9.1384000000000007</v>
      </c>
      <c r="E28" s="105">
        <v>-1.8869</v>
      </c>
      <c r="F28" s="106">
        <v>3.8250000000000002</v>
      </c>
      <c r="G28" s="106">
        <v>1.7770999999999999</v>
      </c>
      <c r="H28" s="105">
        <v>-4.2561</v>
      </c>
      <c r="I28" s="106">
        <v>-3.4260999999999999</v>
      </c>
      <c r="J28" s="106">
        <v>-3.5173000000000001</v>
      </c>
      <c r="K28" s="106">
        <v>-1.9681</v>
      </c>
      <c r="L28" s="106">
        <v>-1.6637</v>
      </c>
      <c r="M28" s="106">
        <v>-2.331</v>
      </c>
      <c r="N28" s="106">
        <v>0.86</v>
      </c>
      <c r="O28" s="106">
        <v>-5.4825999999999997</v>
      </c>
      <c r="P28" s="106">
        <v>-1.7814000000000001</v>
      </c>
      <c r="Q28" s="106">
        <v>-0.76229999999999998</v>
      </c>
      <c r="R28" s="106">
        <v>-2.3734999999999999</v>
      </c>
      <c r="S28" s="105">
        <v>-0.50149677734581111</v>
      </c>
      <c r="T28" s="107">
        <v>-1.78</v>
      </c>
      <c r="U28" s="106">
        <v>-2.9081000000000001</v>
      </c>
      <c r="V28" s="106">
        <v>-1.4646999999999999</v>
      </c>
      <c r="W28" s="106">
        <v>-2.2031000000000001</v>
      </c>
      <c r="X28" s="106">
        <v>0.34189999999999998</v>
      </c>
      <c r="Y28" s="106">
        <v>-3.6379000000000001</v>
      </c>
      <c r="Z28" s="108">
        <v>-4.8372000000000002</v>
      </c>
      <c r="AA28" s="102">
        <v>6.12</v>
      </c>
      <c r="AB28" s="106">
        <v>-0.32090000000000002</v>
      </c>
      <c r="AC28" s="106">
        <v>-0.54679999999999995</v>
      </c>
      <c r="AD28" s="103">
        <v>1.0589</v>
      </c>
      <c r="AE28" s="104">
        <v>0.74480000000000002</v>
      </c>
      <c r="AF28" s="105">
        <v>3.8793000000000002</v>
      </c>
      <c r="AG28" s="109">
        <v>-1.7990999999999999</v>
      </c>
      <c r="AH28" s="102">
        <v>-5.4377000000000004</v>
      </c>
      <c r="AI28" s="106">
        <v>-7.5789</v>
      </c>
      <c r="AJ28" s="106">
        <v>-2.5737000000000001</v>
      </c>
      <c r="AK28" s="106">
        <v>-4.9158999999999997</v>
      </c>
      <c r="AL28" s="106">
        <v>-6.9230999999999998</v>
      </c>
      <c r="AM28" s="106">
        <v>-6.5000999999999998</v>
      </c>
      <c r="AN28" s="106">
        <v>-10.6395</v>
      </c>
      <c r="AO28" s="106">
        <v>-4.6548999999999996</v>
      </c>
      <c r="AP28" s="106">
        <v>-5.6647999999999996</v>
      </c>
      <c r="AQ28" s="103">
        <v>2.5081000000000002</v>
      </c>
      <c r="AR28" s="104">
        <v>-0.53</v>
      </c>
      <c r="AS28" s="106">
        <v>-2.3069999999999999</v>
      </c>
      <c r="AT28" s="106">
        <v>-1.71</v>
      </c>
      <c r="AU28" s="106">
        <v>0.15</v>
      </c>
      <c r="AV28" s="106">
        <v>0.37080000000000002</v>
      </c>
      <c r="AW28" s="105">
        <v>0.42</v>
      </c>
      <c r="AX28" s="108">
        <v>0.16</v>
      </c>
      <c r="AY28" s="102">
        <v>1.0097</v>
      </c>
      <c r="AZ28" s="106">
        <v>-1.5577000000000001</v>
      </c>
      <c r="BA28" s="106">
        <v>-2.0861000000000001</v>
      </c>
      <c r="BB28" s="106">
        <v>-2.0861000000000001</v>
      </c>
      <c r="BC28" s="106">
        <v>-2.4940000000000002</v>
      </c>
      <c r="BD28" s="106">
        <v>0.33760000000000001</v>
      </c>
      <c r="BE28" s="106">
        <v>-1.7069000000000001</v>
      </c>
      <c r="BF28" s="106">
        <v>-2.7648999999999999</v>
      </c>
      <c r="BG28" s="103">
        <v>-2.7648999999999999</v>
      </c>
      <c r="BH28" s="110">
        <v>0</v>
      </c>
      <c r="BI28" s="105">
        <v>3.0488</v>
      </c>
      <c r="BJ28" s="105">
        <v>-9.8000000000000004E-2</v>
      </c>
      <c r="BK28" s="105">
        <v>-4.1430999999999996</v>
      </c>
      <c r="BL28" s="109">
        <v>-2.3290000000000002</v>
      </c>
      <c r="BM28" s="111">
        <v>-1.901797</v>
      </c>
      <c r="BN28" s="111">
        <v>-4.7552079999999997</v>
      </c>
      <c r="BO28" s="111">
        <v>-1.5602099999999999</v>
      </c>
      <c r="BP28" s="111">
        <v>1.6671439999999995</v>
      </c>
      <c r="BQ28" s="103">
        <v>-0.50149677734581111</v>
      </c>
      <c r="BR28" s="112">
        <v>0.28000000000000003</v>
      </c>
      <c r="BS28" s="105">
        <v>1.2</v>
      </c>
      <c r="BT28" s="105">
        <v>0.56000000000000005</v>
      </c>
      <c r="BU28" s="105">
        <v>0.73</v>
      </c>
      <c r="BV28" s="105">
        <v>0.21</v>
      </c>
      <c r="BW28" s="105">
        <v>1.22</v>
      </c>
      <c r="BX28" s="105">
        <v>0.42</v>
      </c>
      <c r="BY28" s="105">
        <v>3.03</v>
      </c>
      <c r="BZ28" s="105">
        <v>-0.28999999999999998</v>
      </c>
      <c r="CA28" s="111">
        <v>0.37</v>
      </c>
      <c r="CB28" s="50" t="e">
        <f>(Inputs!$G$18*'Historical Data'!B28)+(Inputs!$G$19*'Historical Data'!C28)+(Inputs!$G$21*'Historical Data'!D28)+(Inputs!$G$22*'Historical Data'!E28)+(Inputs!$G$23*'Historical Data'!F28)+(Inputs!$G$24*'Historical Data'!G28)+(Inputs!$G$25*'Historical Data'!H28)+(Inputs!$G$26*'Historical Data'!I28)+(Inputs!$G$27*'Historical Data'!J28)+(Inputs!$G$28*'Historical Data'!K28)+(Inputs!$G$29*'Historical Data'!L28)+(Inputs!$G$30*'Historical Data'!M28)+(Inputs!$G$31*'Historical Data'!N28)+(Inputs!$G$32*'Historical Data'!O28)+(Inputs!$G$33*'Historical Data'!P28)+(Inputs!$G$34*'Historical Data'!Q28)+(Inputs!$G$35*'Historical Data'!R28)+(Inputs!$G$36*'Historical Data'!BQ28)+(Inputs!$G$37*'Historical Data'!T28)+(Inputs!$G$38*'Historical Data'!U28)+(Inputs!$G$39*'Historical Data'!V28)+(Inputs!$G$40*'Historical Data'!W28)+(Inputs!$G$41*'Historical Data'!X28)+(Inputs!$G$42*'Historical Data'!Y28)+(Inputs!$G$43*'Historical Data'!Z28)+(Inputs!$G$45*'Historical Data'!AA28)+(Inputs!$G$46*'Historical Data'!AB28)+(Inputs!$G$47*'Historical Data'!AC28)+(Inputs!$G$48*'Historical Data'!AD28)+(Inputs!$G$50*'Historical Data'!AE28)+(Inputs!$G$51*'Historical Data'!AF28)+(Inputs!$G$52*'Historical Data'!AG28)+(Inputs!$G$54*'Historical Data'!AH28)+(Inputs!$G$55*'Historical Data'!AI28)+(Inputs!$G$56*'Historical Data'!AJ28)+(Inputs!$G$57*'Historical Data'!AK28)+(Inputs!$G$58*'Historical Data'!AL28)+(Inputs!$G$59*'Historical Data'!AM28)+(Inputs!$G$60*'Historical Data'!AN28)+(Inputs!$G$61*'Historical Data'!AO28)+(Inputs!$G$62*'Historical Data'!AP28)+(Inputs!$G$63*'Historical Data'!AQ28)+(Inputs!$G$65*'Historical Data'!AR28)+(Inputs!$G$66*'Historical Data'!AS28)+(Inputs!$G$67*'Historical Data'!AT28)+(Inputs!$G$68*'Historical Data'!AU28)+(Inputs!$G$69*'Historical Data'!AV28)+(Inputs!$G$70*'Historical Data'!AW28)+(Inputs!$G$71*'Historical Data'!AX28)+(Inputs!$G$73*'Historical Data'!AY28)+(Inputs!$G$74*'Historical Data'!AZ28)+(Inputs!$G$75*'Historical Data'!BA28)+(Inputs!$G$76*'Historical Data'!BB28)+(Inputs!$G$77*'Historical Data'!BC28)+(Inputs!$G$78*'Historical Data'!BD28)+(Inputs!$G$79*'Historical Data'!BE28)+(Inputs!$G$80*'Historical Data'!BF28)+(Inputs!$G$81*'Historical Data'!BG28)+(Inputs!$G$83*'Historical Data'!BH28)+(Inputs!$G$84*'Historical Data'!BI28)+(Inputs!$G$85*'Historical Data'!BJ28)+(Inputs!$G$86*'Historical Data'!BK28)+(Inputs!$G$87*'Historical Data'!BL28)+(Inputs!$G$89*'Historical Data'!BM28)+(Inputs!$G$90*'Historical Data'!BN28)+(Inputs!$G$91*'Historical Data'!BO28)+(Inputs!$G$92*'Historical Data'!BP28)+(Inputs!$G$93*'Historical Data'!S28)+(Inputs!$G$95*'Historical Data'!BR28)+(Inputs!$G$96*'Historical Data'!BS28)+(Inputs!$G$97*'Historical Data'!BT28)+(Inputs!$G$98*'Historical Data'!BU28)+(Inputs!$G$99*'Historical Data'!BV28)+(Inputs!$G$100*'Historical Data'!BW28)+(Inputs!$G$101*'Historical Data'!BX28)+(Inputs!$G$102*'Historical Data'!BY28)+(Inputs!$G$103*'Historical Data'!BZ28)+(Inputs!$G$104*'Historical Data'!CA28)</f>
        <v>#DIV/0!</v>
      </c>
    </row>
    <row r="29" spans="1:80" x14ac:dyDescent="0.2">
      <c r="A29" s="44">
        <v>39294</v>
      </c>
      <c r="B29" s="102">
        <v>0.3024</v>
      </c>
      <c r="C29" s="103">
        <v>0.43559999999999999</v>
      </c>
      <c r="D29" s="104">
        <v>-8.6788000000000007</v>
      </c>
      <c r="E29" s="105">
        <v>-2.5878000000000001</v>
      </c>
      <c r="F29" s="106">
        <v>0.69889999999999997</v>
      </c>
      <c r="G29" s="106">
        <v>0.30880000000000002</v>
      </c>
      <c r="H29" s="105">
        <v>-8.0708000000000002</v>
      </c>
      <c r="I29" s="106">
        <v>-3.8826999999999998</v>
      </c>
      <c r="J29" s="106">
        <v>15.8041</v>
      </c>
      <c r="K29" s="106">
        <v>-3.3068</v>
      </c>
      <c r="L29" s="106">
        <v>-1.6551</v>
      </c>
      <c r="M29" s="106">
        <v>-4.8882000000000003</v>
      </c>
      <c r="N29" s="106">
        <v>-1.06</v>
      </c>
      <c r="O29" s="106">
        <v>-5.0856000000000003</v>
      </c>
      <c r="P29" s="106">
        <v>-8.9606999999999992</v>
      </c>
      <c r="Q29" s="106">
        <v>-4.4416000000000002</v>
      </c>
      <c r="R29" s="106">
        <v>-3.6088</v>
      </c>
      <c r="S29" s="105">
        <v>-2.7383429091923897</v>
      </c>
      <c r="T29" s="107">
        <v>-3.2</v>
      </c>
      <c r="U29" s="106">
        <v>-5.8174999999999999</v>
      </c>
      <c r="V29" s="106">
        <v>-3.1309999999999998</v>
      </c>
      <c r="W29" s="106">
        <v>-6.3537999999999997</v>
      </c>
      <c r="X29" s="106">
        <v>-1.0113000000000001</v>
      </c>
      <c r="Y29" s="106">
        <v>-1.3048</v>
      </c>
      <c r="Z29" s="108">
        <v>-4.5570000000000004</v>
      </c>
      <c r="AA29" s="102">
        <v>7.46</v>
      </c>
      <c r="AB29" s="106">
        <v>-2.2905000000000002</v>
      </c>
      <c r="AC29" s="106">
        <v>-0.75600000000000001</v>
      </c>
      <c r="AD29" s="103">
        <v>0.82230000000000003</v>
      </c>
      <c r="AE29" s="104">
        <v>1.9066000000000001</v>
      </c>
      <c r="AF29" s="105">
        <v>-5.0346000000000002</v>
      </c>
      <c r="AG29" s="109">
        <v>2.3288000000000002</v>
      </c>
      <c r="AH29" s="102">
        <v>-3.4413999999999998</v>
      </c>
      <c r="AI29" s="106">
        <v>-3.1915</v>
      </c>
      <c r="AJ29" s="106">
        <v>-2.4215</v>
      </c>
      <c r="AK29" s="106">
        <v>-6.8840000000000003</v>
      </c>
      <c r="AL29" s="106">
        <v>-3.3746999999999998</v>
      </c>
      <c r="AM29" s="106">
        <v>-6.1486000000000001</v>
      </c>
      <c r="AN29" s="106">
        <v>1.7447999999999999</v>
      </c>
      <c r="AO29" s="106">
        <v>-4.0071000000000003</v>
      </c>
      <c r="AP29" s="106">
        <v>-1.9315</v>
      </c>
      <c r="AQ29" s="103">
        <v>0.748</v>
      </c>
      <c r="AR29" s="104">
        <v>0.38</v>
      </c>
      <c r="AS29" s="106">
        <v>-5.6750999999999996</v>
      </c>
      <c r="AT29" s="106">
        <v>-3.12</v>
      </c>
      <c r="AU29" s="106">
        <v>-1.46</v>
      </c>
      <c r="AV29" s="106">
        <v>0.36530000000000001</v>
      </c>
      <c r="AW29" s="105">
        <v>0.91</v>
      </c>
      <c r="AX29" s="108">
        <v>1.39</v>
      </c>
      <c r="AY29" s="102">
        <v>-7.0787000000000004</v>
      </c>
      <c r="AZ29" s="106">
        <v>-9.1610999999999994</v>
      </c>
      <c r="BA29" s="106">
        <v>-7.1097999999999999</v>
      </c>
      <c r="BB29" s="106">
        <v>-7.1097999999999999</v>
      </c>
      <c r="BC29" s="106">
        <v>-7.9333</v>
      </c>
      <c r="BD29" s="106">
        <v>-2.694</v>
      </c>
      <c r="BE29" s="106">
        <v>-7.1405000000000003</v>
      </c>
      <c r="BF29" s="106">
        <v>-6.5190000000000001</v>
      </c>
      <c r="BG29" s="103">
        <v>-6.5190000000000001</v>
      </c>
      <c r="BH29" s="110">
        <v>-10.7797</v>
      </c>
      <c r="BI29" s="105">
        <v>-0.19719999999999999</v>
      </c>
      <c r="BJ29" s="105">
        <v>-1.1579999999999999</v>
      </c>
      <c r="BK29" s="105">
        <v>4.7058999999999997</v>
      </c>
      <c r="BL29" s="109">
        <v>-3.0560999999999998</v>
      </c>
      <c r="BM29" s="111">
        <v>-3.6241939999999997</v>
      </c>
      <c r="BN29" s="111">
        <v>-2.6006960000000001</v>
      </c>
      <c r="BO29" s="111">
        <v>-6.7180819999999999</v>
      </c>
      <c r="BP29" s="111">
        <v>-0.88173699999999988</v>
      </c>
      <c r="BQ29" s="103">
        <v>-2.7383429091923897</v>
      </c>
      <c r="BR29" s="112">
        <v>-1.1100000000000001</v>
      </c>
      <c r="BS29" s="105">
        <v>7.14</v>
      </c>
      <c r="BT29" s="105">
        <v>0.4</v>
      </c>
      <c r="BU29" s="105">
        <v>0.97</v>
      </c>
      <c r="BV29" s="105">
        <v>-1.96</v>
      </c>
      <c r="BW29" s="105">
        <v>0.96</v>
      </c>
      <c r="BX29" s="105">
        <v>-0.69</v>
      </c>
      <c r="BY29" s="105">
        <v>-4.79</v>
      </c>
      <c r="BZ29" s="105">
        <v>-0.76</v>
      </c>
      <c r="CA29" s="111">
        <v>-0.26</v>
      </c>
      <c r="CB29" s="50" t="e">
        <f>(Inputs!$G$18*'Historical Data'!B29)+(Inputs!$G$19*'Historical Data'!C29)+(Inputs!$G$21*'Historical Data'!D29)+(Inputs!$G$22*'Historical Data'!E29)+(Inputs!$G$23*'Historical Data'!F29)+(Inputs!$G$24*'Historical Data'!G29)+(Inputs!$G$25*'Historical Data'!H29)+(Inputs!$G$26*'Historical Data'!I29)+(Inputs!$G$27*'Historical Data'!J29)+(Inputs!$G$28*'Historical Data'!K29)+(Inputs!$G$29*'Historical Data'!L29)+(Inputs!$G$30*'Historical Data'!M29)+(Inputs!$G$31*'Historical Data'!N29)+(Inputs!$G$32*'Historical Data'!O29)+(Inputs!$G$33*'Historical Data'!P29)+(Inputs!$G$34*'Historical Data'!Q29)+(Inputs!$G$35*'Historical Data'!R29)+(Inputs!$G$36*'Historical Data'!BQ29)+(Inputs!$G$37*'Historical Data'!T29)+(Inputs!$G$38*'Historical Data'!U29)+(Inputs!$G$39*'Historical Data'!V29)+(Inputs!$G$40*'Historical Data'!W29)+(Inputs!$G$41*'Historical Data'!X29)+(Inputs!$G$42*'Historical Data'!Y29)+(Inputs!$G$43*'Historical Data'!Z29)+(Inputs!$G$45*'Historical Data'!AA29)+(Inputs!$G$46*'Historical Data'!AB29)+(Inputs!$G$47*'Historical Data'!AC29)+(Inputs!$G$48*'Historical Data'!AD29)+(Inputs!$G$50*'Historical Data'!AE29)+(Inputs!$G$51*'Historical Data'!AF29)+(Inputs!$G$52*'Historical Data'!AG29)+(Inputs!$G$54*'Historical Data'!AH29)+(Inputs!$G$55*'Historical Data'!AI29)+(Inputs!$G$56*'Historical Data'!AJ29)+(Inputs!$G$57*'Historical Data'!AK29)+(Inputs!$G$58*'Historical Data'!AL29)+(Inputs!$G$59*'Historical Data'!AM29)+(Inputs!$G$60*'Historical Data'!AN29)+(Inputs!$G$61*'Historical Data'!AO29)+(Inputs!$G$62*'Historical Data'!AP29)+(Inputs!$G$63*'Historical Data'!AQ29)+(Inputs!$G$65*'Historical Data'!AR29)+(Inputs!$G$66*'Historical Data'!AS29)+(Inputs!$G$67*'Historical Data'!AT29)+(Inputs!$G$68*'Historical Data'!AU29)+(Inputs!$G$69*'Historical Data'!AV29)+(Inputs!$G$70*'Historical Data'!AW29)+(Inputs!$G$71*'Historical Data'!AX29)+(Inputs!$G$73*'Historical Data'!AY29)+(Inputs!$G$74*'Historical Data'!AZ29)+(Inputs!$G$75*'Historical Data'!BA29)+(Inputs!$G$76*'Historical Data'!BB29)+(Inputs!$G$77*'Historical Data'!BC29)+(Inputs!$G$78*'Historical Data'!BD29)+(Inputs!$G$79*'Historical Data'!BE29)+(Inputs!$G$80*'Historical Data'!BF29)+(Inputs!$G$81*'Historical Data'!BG29)+(Inputs!$G$83*'Historical Data'!BH29)+(Inputs!$G$84*'Historical Data'!BI29)+(Inputs!$G$85*'Historical Data'!BJ29)+(Inputs!$G$86*'Historical Data'!BK29)+(Inputs!$G$87*'Historical Data'!BL29)+(Inputs!$G$89*'Historical Data'!BM29)+(Inputs!$G$90*'Historical Data'!BN29)+(Inputs!$G$91*'Historical Data'!BO29)+(Inputs!$G$92*'Historical Data'!BP29)+(Inputs!$G$93*'Historical Data'!S29)+(Inputs!$G$95*'Historical Data'!BR29)+(Inputs!$G$96*'Historical Data'!BS29)+(Inputs!$G$97*'Historical Data'!BT29)+(Inputs!$G$98*'Historical Data'!BU29)+(Inputs!$G$99*'Historical Data'!BV29)+(Inputs!$G$100*'Historical Data'!BW29)+(Inputs!$G$101*'Historical Data'!BX29)+(Inputs!$G$102*'Historical Data'!BY29)+(Inputs!$G$103*'Historical Data'!BZ29)+(Inputs!$G$104*'Historical Data'!CA29)</f>
        <v>#DIV/0!</v>
      </c>
    </row>
    <row r="30" spans="1:80" x14ac:dyDescent="0.2">
      <c r="A30" s="44">
        <v>39325</v>
      </c>
      <c r="B30" s="102">
        <v>0.30759999999999998</v>
      </c>
      <c r="C30" s="103">
        <v>0.43340000000000001</v>
      </c>
      <c r="D30" s="104">
        <v>5.1063999999999998</v>
      </c>
      <c r="E30" s="105">
        <v>2.0872999999999999</v>
      </c>
      <c r="F30" s="106">
        <v>1.0409999999999999</v>
      </c>
      <c r="G30" s="106">
        <v>0.42409999999999998</v>
      </c>
      <c r="H30" s="105">
        <v>1.4916</v>
      </c>
      <c r="I30" s="106">
        <v>2.6181999999999999</v>
      </c>
      <c r="J30" s="106">
        <v>4.7187000000000001</v>
      </c>
      <c r="K30" s="106">
        <v>1.3552999999999999</v>
      </c>
      <c r="L30" s="106">
        <v>1.4597</v>
      </c>
      <c r="M30" s="106">
        <v>1.4060999999999999</v>
      </c>
      <c r="N30" s="106">
        <v>-5.82</v>
      </c>
      <c r="O30" s="106">
        <v>-2.4094000000000002</v>
      </c>
      <c r="P30" s="106">
        <v>2.1206</v>
      </c>
      <c r="Q30" s="106">
        <v>1.6225000000000001</v>
      </c>
      <c r="R30" s="106">
        <v>0.2477</v>
      </c>
      <c r="S30" s="105">
        <v>-0.21651336242591918</v>
      </c>
      <c r="T30" s="107">
        <v>1.29</v>
      </c>
      <c r="U30" s="106">
        <v>-0.1618</v>
      </c>
      <c r="V30" s="106">
        <v>1.2833000000000001</v>
      </c>
      <c r="W30" s="106">
        <v>1.3301000000000001</v>
      </c>
      <c r="X30" s="106">
        <v>2.3182999999999998</v>
      </c>
      <c r="Y30" s="106">
        <v>-2.7886000000000002</v>
      </c>
      <c r="Z30" s="108">
        <v>2.3873000000000002</v>
      </c>
      <c r="AA30" s="102">
        <v>-1.74</v>
      </c>
      <c r="AB30" s="106">
        <v>-0.63360000000000005</v>
      </c>
      <c r="AC30" s="106">
        <v>-2.5623</v>
      </c>
      <c r="AD30" s="103">
        <v>-1.1371</v>
      </c>
      <c r="AE30" s="104">
        <v>-1.9091</v>
      </c>
      <c r="AF30" s="105">
        <v>9.5709</v>
      </c>
      <c r="AG30" s="109">
        <v>1.1014999999999999</v>
      </c>
      <c r="AH30" s="102">
        <v>3.11</v>
      </c>
      <c r="AI30" s="106">
        <v>6.4995000000000003</v>
      </c>
      <c r="AJ30" s="106">
        <v>1.9698</v>
      </c>
      <c r="AK30" s="106">
        <v>4.4184999999999999</v>
      </c>
      <c r="AL30" s="106">
        <v>1.3501000000000001</v>
      </c>
      <c r="AM30" s="106">
        <v>1.9801</v>
      </c>
      <c r="AN30" s="106">
        <v>2.6347999999999998</v>
      </c>
      <c r="AO30" s="106">
        <v>2.9922</v>
      </c>
      <c r="AP30" s="106">
        <v>-1.1891</v>
      </c>
      <c r="AQ30" s="103">
        <v>2.3759000000000001</v>
      </c>
      <c r="AR30" s="104">
        <v>0.56000000000000005</v>
      </c>
      <c r="AS30" s="106">
        <v>2.6970999999999998</v>
      </c>
      <c r="AT30" s="106">
        <v>1.1200000000000001</v>
      </c>
      <c r="AU30" s="106">
        <v>-1.54</v>
      </c>
      <c r="AV30" s="106">
        <v>0.35570000000000002</v>
      </c>
      <c r="AW30" s="105">
        <v>1.03</v>
      </c>
      <c r="AX30" s="108">
        <v>1.5</v>
      </c>
      <c r="AY30" s="102">
        <v>-3.2446999999999999</v>
      </c>
      <c r="AZ30" s="106">
        <v>1.1156999999999999</v>
      </c>
      <c r="BA30" s="106">
        <v>-4.9005999999999998</v>
      </c>
      <c r="BB30" s="106">
        <v>-4.9005999999999998</v>
      </c>
      <c r="BC30" s="106">
        <v>-3.2631999999999999</v>
      </c>
      <c r="BD30" s="106">
        <v>-0.12839999999999999</v>
      </c>
      <c r="BE30" s="106">
        <v>-1.8064</v>
      </c>
      <c r="BF30" s="106">
        <v>-4.2377000000000002</v>
      </c>
      <c r="BG30" s="103">
        <v>-4.2377000000000002</v>
      </c>
      <c r="BH30" s="110">
        <v>10.182399999999999</v>
      </c>
      <c r="BI30" s="105">
        <v>-5.8558000000000003</v>
      </c>
      <c r="BJ30" s="105">
        <v>-2</v>
      </c>
      <c r="BK30" s="105">
        <v>-1.9100999999999999</v>
      </c>
      <c r="BL30" s="109">
        <v>1.5396000000000001</v>
      </c>
      <c r="BM30" s="111">
        <v>1.3613239999999998</v>
      </c>
      <c r="BN30" s="111">
        <v>2.7577730000000003</v>
      </c>
      <c r="BO30" s="111">
        <v>-2.8093439999999998</v>
      </c>
      <c r="BP30" s="111">
        <v>-3.6441579999999996</v>
      </c>
      <c r="BQ30" s="103">
        <v>-0.21651336242591918</v>
      </c>
      <c r="BR30" s="112">
        <v>-1.08</v>
      </c>
      <c r="BS30" s="105">
        <v>-1.1399999999999999</v>
      </c>
      <c r="BT30" s="105">
        <v>-0.39</v>
      </c>
      <c r="BU30" s="105">
        <v>-1.88</v>
      </c>
      <c r="BV30" s="105">
        <v>-0.87</v>
      </c>
      <c r="BW30" s="105">
        <v>-0.62</v>
      </c>
      <c r="BX30" s="105">
        <v>-1.38</v>
      </c>
      <c r="BY30" s="105">
        <v>-4.6100000000000003</v>
      </c>
      <c r="BZ30" s="105">
        <v>0.37</v>
      </c>
      <c r="CA30" s="111">
        <v>-1.4</v>
      </c>
      <c r="CB30" s="50" t="e">
        <f>(Inputs!$G$18*'Historical Data'!B30)+(Inputs!$G$19*'Historical Data'!C30)+(Inputs!$G$21*'Historical Data'!D30)+(Inputs!$G$22*'Historical Data'!E30)+(Inputs!$G$23*'Historical Data'!F30)+(Inputs!$G$24*'Historical Data'!G30)+(Inputs!$G$25*'Historical Data'!H30)+(Inputs!$G$26*'Historical Data'!I30)+(Inputs!$G$27*'Historical Data'!J30)+(Inputs!$G$28*'Historical Data'!K30)+(Inputs!$G$29*'Historical Data'!L30)+(Inputs!$G$30*'Historical Data'!M30)+(Inputs!$G$31*'Historical Data'!N30)+(Inputs!$G$32*'Historical Data'!O30)+(Inputs!$G$33*'Historical Data'!P30)+(Inputs!$G$34*'Historical Data'!Q30)+(Inputs!$G$35*'Historical Data'!R30)+(Inputs!$G$36*'Historical Data'!BQ30)+(Inputs!$G$37*'Historical Data'!T30)+(Inputs!$G$38*'Historical Data'!U30)+(Inputs!$G$39*'Historical Data'!V30)+(Inputs!$G$40*'Historical Data'!W30)+(Inputs!$G$41*'Historical Data'!X30)+(Inputs!$G$42*'Historical Data'!Y30)+(Inputs!$G$43*'Historical Data'!Z30)+(Inputs!$G$45*'Historical Data'!AA30)+(Inputs!$G$46*'Historical Data'!AB30)+(Inputs!$G$47*'Historical Data'!AC30)+(Inputs!$G$48*'Historical Data'!AD30)+(Inputs!$G$50*'Historical Data'!AE30)+(Inputs!$G$51*'Historical Data'!AF30)+(Inputs!$G$52*'Historical Data'!AG30)+(Inputs!$G$54*'Historical Data'!AH30)+(Inputs!$G$55*'Historical Data'!AI30)+(Inputs!$G$56*'Historical Data'!AJ30)+(Inputs!$G$57*'Historical Data'!AK30)+(Inputs!$G$58*'Historical Data'!AL30)+(Inputs!$G$59*'Historical Data'!AM30)+(Inputs!$G$60*'Historical Data'!AN30)+(Inputs!$G$61*'Historical Data'!AO30)+(Inputs!$G$62*'Historical Data'!AP30)+(Inputs!$G$63*'Historical Data'!AQ30)+(Inputs!$G$65*'Historical Data'!AR30)+(Inputs!$G$66*'Historical Data'!AS30)+(Inputs!$G$67*'Historical Data'!AT30)+(Inputs!$G$68*'Historical Data'!AU30)+(Inputs!$G$69*'Historical Data'!AV30)+(Inputs!$G$70*'Historical Data'!AW30)+(Inputs!$G$71*'Historical Data'!AX30)+(Inputs!$G$73*'Historical Data'!AY30)+(Inputs!$G$74*'Historical Data'!AZ30)+(Inputs!$G$75*'Historical Data'!BA30)+(Inputs!$G$76*'Historical Data'!BB30)+(Inputs!$G$77*'Historical Data'!BC30)+(Inputs!$G$78*'Historical Data'!BD30)+(Inputs!$G$79*'Historical Data'!BE30)+(Inputs!$G$80*'Historical Data'!BF30)+(Inputs!$G$81*'Historical Data'!BG30)+(Inputs!$G$83*'Historical Data'!BH30)+(Inputs!$G$84*'Historical Data'!BI30)+(Inputs!$G$85*'Historical Data'!BJ30)+(Inputs!$G$86*'Historical Data'!BK30)+(Inputs!$G$87*'Historical Data'!BL30)+(Inputs!$G$89*'Historical Data'!BM30)+(Inputs!$G$90*'Historical Data'!BN30)+(Inputs!$G$91*'Historical Data'!BO30)+(Inputs!$G$92*'Historical Data'!BP30)+(Inputs!$G$93*'Historical Data'!S30)+(Inputs!$G$95*'Historical Data'!BR30)+(Inputs!$G$96*'Historical Data'!BS30)+(Inputs!$G$97*'Historical Data'!BT30)+(Inputs!$G$98*'Historical Data'!BU30)+(Inputs!$G$99*'Historical Data'!BV30)+(Inputs!$G$100*'Historical Data'!BW30)+(Inputs!$G$101*'Historical Data'!BX30)+(Inputs!$G$102*'Historical Data'!BY30)+(Inputs!$G$103*'Historical Data'!BZ30)+(Inputs!$G$104*'Historical Data'!CA30)</f>
        <v>#DIV/0!</v>
      </c>
    </row>
    <row r="31" spans="1:80" x14ac:dyDescent="0.2">
      <c r="A31" s="44">
        <v>39355</v>
      </c>
      <c r="B31" s="102">
        <v>0.30740000000000001</v>
      </c>
      <c r="C31" s="103">
        <v>0.4168</v>
      </c>
      <c r="D31" s="104">
        <v>4.2735000000000003</v>
      </c>
      <c r="E31" s="105">
        <v>4.4447999999999999</v>
      </c>
      <c r="F31" s="106">
        <v>11.571300000000001</v>
      </c>
      <c r="G31" s="106">
        <v>8.2318999999999996</v>
      </c>
      <c r="H31" s="105">
        <v>2.5501999999999998</v>
      </c>
      <c r="I31" s="106">
        <v>3.4746999999999999</v>
      </c>
      <c r="J31" s="106">
        <v>6.6848999999999998</v>
      </c>
      <c r="K31" s="106">
        <v>4.0778999999999996</v>
      </c>
      <c r="L31" s="106">
        <v>4.7087000000000003</v>
      </c>
      <c r="M31" s="106">
        <v>3.3685</v>
      </c>
      <c r="N31" s="106">
        <v>-3.03</v>
      </c>
      <c r="O31" s="106">
        <v>10.113</v>
      </c>
      <c r="P31" s="106">
        <v>0.57809999999999995</v>
      </c>
      <c r="Q31" s="106">
        <v>2.4556</v>
      </c>
      <c r="R31" s="106">
        <v>3.1046</v>
      </c>
      <c r="S31" s="105">
        <v>-9.7298565171115531E-5</v>
      </c>
      <c r="T31" s="107">
        <v>3.58</v>
      </c>
      <c r="U31" s="106">
        <v>2.6284999999999998</v>
      </c>
      <c r="V31" s="106">
        <v>3.8698999999999999</v>
      </c>
      <c r="W31" s="106">
        <v>0.2213</v>
      </c>
      <c r="X31" s="106">
        <v>3.8525999999999998</v>
      </c>
      <c r="Y31" s="106">
        <v>-0.74229999999999996</v>
      </c>
      <c r="Z31" s="108">
        <v>3.9605999999999999</v>
      </c>
      <c r="AA31" s="102">
        <v>11.49</v>
      </c>
      <c r="AB31" s="106">
        <v>5.3174999999999999</v>
      </c>
      <c r="AC31" s="106">
        <v>1.6347</v>
      </c>
      <c r="AD31" s="103">
        <v>13.3025</v>
      </c>
      <c r="AE31" s="104">
        <v>9.42</v>
      </c>
      <c r="AF31" s="105">
        <v>6.5819000000000001</v>
      </c>
      <c r="AG31" s="109">
        <v>10.495799999999999</v>
      </c>
      <c r="AH31" s="102">
        <v>3.5971000000000002</v>
      </c>
      <c r="AI31" s="106">
        <v>0.78359999999999996</v>
      </c>
      <c r="AJ31" s="106">
        <v>-1.0330999999999999</v>
      </c>
      <c r="AK31" s="106">
        <v>4.5068999999999999</v>
      </c>
      <c r="AL31" s="106">
        <v>6.6364999999999998</v>
      </c>
      <c r="AM31" s="106">
        <v>3.0924</v>
      </c>
      <c r="AN31" s="106">
        <v>3.4670000000000001</v>
      </c>
      <c r="AO31" s="106">
        <v>-1.9488000000000001</v>
      </c>
      <c r="AP31" s="106">
        <v>5.4271000000000003</v>
      </c>
      <c r="AQ31" s="103">
        <v>-3.4645000000000001</v>
      </c>
      <c r="AR31" s="104">
        <v>0.85</v>
      </c>
      <c r="AS31" s="106">
        <v>-1.1680999999999999</v>
      </c>
      <c r="AT31" s="106">
        <v>2.4</v>
      </c>
      <c r="AU31" s="106">
        <v>5.37</v>
      </c>
      <c r="AV31" s="106">
        <v>0.32190000000000002</v>
      </c>
      <c r="AW31" s="105">
        <v>0.68</v>
      </c>
      <c r="AX31" s="108">
        <v>0.57999999999999996</v>
      </c>
      <c r="AY31" s="102">
        <v>4.2461000000000002</v>
      </c>
      <c r="AZ31" s="106">
        <v>1.7141999999999999</v>
      </c>
      <c r="BA31" s="106">
        <v>3.1194000000000002</v>
      </c>
      <c r="BB31" s="106">
        <v>3.1194000000000002</v>
      </c>
      <c r="BC31" s="106">
        <v>1.7959000000000001</v>
      </c>
      <c r="BD31" s="106">
        <v>1.4785999999999999</v>
      </c>
      <c r="BE31" s="106">
        <v>2.2747999999999999</v>
      </c>
      <c r="BF31" s="106">
        <v>7.1022999999999996</v>
      </c>
      <c r="BG31" s="103">
        <v>7.1022999999999996</v>
      </c>
      <c r="BH31" s="110">
        <v>2.9390999999999998</v>
      </c>
      <c r="BI31" s="105">
        <v>4.7210000000000001</v>
      </c>
      <c r="BJ31" s="105">
        <v>5.5246000000000004</v>
      </c>
      <c r="BK31" s="105">
        <v>-3.6949999999999998</v>
      </c>
      <c r="BL31" s="109">
        <v>5.8122999999999996</v>
      </c>
      <c r="BM31" s="111">
        <v>3.7537489999999996</v>
      </c>
      <c r="BN31" s="111">
        <v>1.3679080000000001</v>
      </c>
      <c r="BO31" s="111">
        <v>3.7201910000000002</v>
      </c>
      <c r="BP31" s="111">
        <v>4.2796669999999999</v>
      </c>
      <c r="BQ31" s="103">
        <v>-9.7298565171115531E-5</v>
      </c>
      <c r="BR31" s="112">
        <v>1.97</v>
      </c>
      <c r="BS31" s="105">
        <v>-4.9400000000000004</v>
      </c>
      <c r="BT31" s="105">
        <v>1.3</v>
      </c>
      <c r="BU31" s="105">
        <v>1.6</v>
      </c>
      <c r="BV31" s="105">
        <v>1.85</v>
      </c>
      <c r="BW31" s="105">
        <v>4.0999999999999996</v>
      </c>
      <c r="BX31" s="105">
        <v>3.31</v>
      </c>
      <c r="BY31" s="105">
        <v>5.13</v>
      </c>
      <c r="BZ31" s="105">
        <v>0.98</v>
      </c>
      <c r="CA31" s="111">
        <v>1.77</v>
      </c>
      <c r="CB31" s="50" t="e">
        <f>(Inputs!$G$18*'Historical Data'!B31)+(Inputs!$G$19*'Historical Data'!C31)+(Inputs!$G$21*'Historical Data'!D31)+(Inputs!$G$22*'Historical Data'!E31)+(Inputs!$G$23*'Historical Data'!F31)+(Inputs!$G$24*'Historical Data'!G31)+(Inputs!$G$25*'Historical Data'!H31)+(Inputs!$G$26*'Historical Data'!I31)+(Inputs!$G$27*'Historical Data'!J31)+(Inputs!$G$28*'Historical Data'!K31)+(Inputs!$G$29*'Historical Data'!L31)+(Inputs!$G$30*'Historical Data'!M31)+(Inputs!$G$31*'Historical Data'!N31)+(Inputs!$G$32*'Historical Data'!O31)+(Inputs!$G$33*'Historical Data'!P31)+(Inputs!$G$34*'Historical Data'!Q31)+(Inputs!$G$35*'Historical Data'!R31)+(Inputs!$G$36*'Historical Data'!BQ31)+(Inputs!$G$37*'Historical Data'!T31)+(Inputs!$G$38*'Historical Data'!U31)+(Inputs!$G$39*'Historical Data'!V31)+(Inputs!$G$40*'Historical Data'!W31)+(Inputs!$G$41*'Historical Data'!X31)+(Inputs!$G$42*'Historical Data'!Y31)+(Inputs!$G$43*'Historical Data'!Z31)+(Inputs!$G$45*'Historical Data'!AA31)+(Inputs!$G$46*'Historical Data'!AB31)+(Inputs!$G$47*'Historical Data'!AC31)+(Inputs!$G$48*'Historical Data'!AD31)+(Inputs!$G$50*'Historical Data'!AE31)+(Inputs!$G$51*'Historical Data'!AF31)+(Inputs!$G$52*'Historical Data'!AG31)+(Inputs!$G$54*'Historical Data'!AH31)+(Inputs!$G$55*'Historical Data'!AI31)+(Inputs!$G$56*'Historical Data'!AJ31)+(Inputs!$G$57*'Historical Data'!AK31)+(Inputs!$G$58*'Historical Data'!AL31)+(Inputs!$G$59*'Historical Data'!AM31)+(Inputs!$G$60*'Historical Data'!AN31)+(Inputs!$G$61*'Historical Data'!AO31)+(Inputs!$G$62*'Historical Data'!AP31)+(Inputs!$G$63*'Historical Data'!AQ31)+(Inputs!$G$65*'Historical Data'!AR31)+(Inputs!$G$66*'Historical Data'!AS31)+(Inputs!$G$67*'Historical Data'!AT31)+(Inputs!$G$68*'Historical Data'!AU31)+(Inputs!$G$69*'Historical Data'!AV31)+(Inputs!$G$70*'Historical Data'!AW31)+(Inputs!$G$71*'Historical Data'!AX31)+(Inputs!$G$73*'Historical Data'!AY31)+(Inputs!$G$74*'Historical Data'!AZ31)+(Inputs!$G$75*'Historical Data'!BA31)+(Inputs!$G$76*'Historical Data'!BB31)+(Inputs!$G$77*'Historical Data'!BC31)+(Inputs!$G$78*'Historical Data'!BD31)+(Inputs!$G$79*'Historical Data'!BE31)+(Inputs!$G$80*'Historical Data'!BF31)+(Inputs!$G$81*'Historical Data'!BG31)+(Inputs!$G$83*'Historical Data'!BH31)+(Inputs!$G$84*'Historical Data'!BI31)+(Inputs!$G$85*'Historical Data'!BJ31)+(Inputs!$G$86*'Historical Data'!BK31)+(Inputs!$G$87*'Historical Data'!BL31)+(Inputs!$G$89*'Historical Data'!BM31)+(Inputs!$G$90*'Historical Data'!BN31)+(Inputs!$G$91*'Historical Data'!BO31)+(Inputs!$G$92*'Historical Data'!BP31)+(Inputs!$G$93*'Historical Data'!S31)+(Inputs!$G$95*'Historical Data'!BR31)+(Inputs!$G$96*'Historical Data'!BS31)+(Inputs!$G$97*'Historical Data'!BT31)+(Inputs!$G$98*'Historical Data'!BU31)+(Inputs!$G$99*'Historical Data'!BV31)+(Inputs!$G$100*'Historical Data'!BW31)+(Inputs!$G$101*'Historical Data'!BX31)+(Inputs!$G$102*'Historical Data'!BY31)+(Inputs!$G$103*'Historical Data'!BZ31)+(Inputs!$G$104*'Historical Data'!CA31)</f>
        <v>#DIV/0!</v>
      </c>
    </row>
    <row r="32" spans="1:80" x14ac:dyDescent="0.2">
      <c r="A32" s="44">
        <v>39386</v>
      </c>
      <c r="B32" s="102">
        <v>0.2969</v>
      </c>
      <c r="C32" s="103">
        <v>0.42020000000000002</v>
      </c>
      <c r="D32" s="104">
        <v>0.43099999999999999</v>
      </c>
      <c r="E32" s="105">
        <v>1.4316</v>
      </c>
      <c r="F32" s="106">
        <v>11.870100000000001</v>
      </c>
      <c r="G32" s="106">
        <v>1.3954</v>
      </c>
      <c r="H32" s="105">
        <v>-1.6592</v>
      </c>
      <c r="I32" s="106">
        <v>1.5398000000000001</v>
      </c>
      <c r="J32" s="106">
        <v>0.26219999999999999</v>
      </c>
      <c r="K32" s="106">
        <v>1.6035999999999999</v>
      </c>
      <c r="L32" s="106">
        <v>2.8835000000000002</v>
      </c>
      <c r="M32" s="106">
        <v>0.1163</v>
      </c>
      <c r="N32" s="106">
        <v>6.87</v>
      </c>
      <c r="O32" s="106">
        <v>7.5667</v>
      </c>
      <c r="P32" s="106">
        <v>1.0039</v>
      </c>
      <c r="Q32" s="106">
        <v>5.0621999999999998</v>
      </c>
      <c r="R32" s="106">
        <v>1.7192000000000001</v>
      </c>
      <c r="S32" s="105">
        <v>1.001762762638998</v>
      </c>
      <c r="T32" s="107">
        <v>1.48</v>
      </c>
      <c r="U32" s="106">
        <v>0.26450000000000001</v>
      </c>
      <c r="V32" s="106">
        <v>1.3567</v>
      </c>
      <c r="W32" s="106">
        <v>1.1541999999999999</v>
      </c>
      <c r="X32" s="106">
        <v>5.2241999999999997</v>
      </c>
      <c r="Y32" s="106">
        <v>1.3039000000000001</v>
      </c>
      <c r="Z32" s="108">
        <v>6.6498999999999997</v>
      </c>
      <c r="AA32" s="102">
        <v>10.94</v>
      </c>
      <c r="AB32" s="106">
        <v>4.2499000000000002</v>
      </c>
      <c r="AC32" s="106">
        <v>0.48949999999999999</v>
      </c>
      <c r="AD32" s="103">
        <v>11.0875</v>
      </c>
      <c r="AE32" s="104">
        <v>8.5023</v>
      </c>
      <c r="AF32" s="105">
        <v>-7.2441000000000004</v>
      </c>
      <c r="AG32" s="109">
        <v>6.75</v>
      </c>
      <c r="AH32" s="102">
        <v>4.6223999999999998</v>
      </c>
      <c r="AI32" s="106">
        <v>1.7062999999999999</v>
      </c>
      <c r="AJ32" s="106">
        <v>8.6951000000000001</v>
      </c>
      <c r="AK32" s="106">
        <v>10.6935</v>
      </c>
      <c r="AL32" s="106">
        <v>9.8460999999999999</v>
      </c>
      <c r="AM32" s="106">
        <v>10.041</v>
      </c>
      <c r="AN32" s="106">
        <v>12.385</v>
      </c>
      <c r="AO32" s="106">
        <v>5.2068000000000003</v>
      </c>
      <c r="AP32" s="106">
        <v>1.2589999999999999</v>
      </c>
      <c r="AQ32" s="103">
        <v>11.6631</v>
      </c>
      <c r="AR32" s="104">
        <v>1.26</v>
      </c>
      <c r="AS32" s="106">
        <v>2.0768</v>
      </c>
      <c r="AT32" s="106">
        <v>0.65</v>
      </c>
      <c r="AU32" s="106">
        <v>3.94</v>
      </c>
      <c r="AV32" s="106">
        <v>0.28689999999999999</v>
      </c>
      <c r="AW32" s="105">
        <v>0.39</v>
      </c>
      <c r="AX32" s="108">
        <v>0.64</v>
      </c>
      <c r="AY32" s="102">
        <v>-5.7081</v>
      </c>
      <c r="AZ32" s="106">
        <v>-3.4342999999999999</v>
      </c>
      <c r="BA32" s="106">
        <v>-2.9611999999999998</v>
      </c>
      <c r="BB32" s="106">
        <v>-2.9611999999999998</v>
      </c>
      <c r="BC32" s="106">
        <v>-0.61360000000000003</v>
      </c>
      <c r="BD32" s="106">
        <v>0.97750000000000004</v>
      </c>
      <c r="BE32" s="106">
        <v>-1.7724</v>
      </c>
      <c r="BF32" s="106">
        <v>-4.7725</v>
      </c>
      <c r="BG32" s="103">
        <v>-4.7725</v>
      </c>
      <c r="BH32" s="110">
        <v>-1.3793</v>
      </c>
      <c r="BI32" s="105">
        <v>2.2541000000000002</v>
      </c>
      <c r="BJ32" s="105">
        <v>5.1459000000000001</v>
      </c>
      <c r="BK32" s="105">
        <v>3.4693000000000001</v>
      </c>
      <c r="BL32" s="109">
        <v>-2.8671000000000002</v>
      </c>
      <c r="BM32" s="111">
        <v>2.2297629999999997</v>
      </c>
      <c r="BN32" s="111">
        <v>7.0841349999999998</v>
      </c>
      <c r="BO32" s="111">
        <v>-2.9832299999999998</v>
      </c>
      <c r="BP32" s="111">
        <v>1.9083619999999999</v>
      </c>
      <c r="BQ32" s="103">
        <v>1.001762762638998</v>
      </c>
      <c r="BR32" s="112">
        <v>2.1800000000000002</v>
      </c>
      <c r="BS32" s="105">
        <v>-2.4900000000000002</v>
      </c>
      <c r="BT32" s="105">
        <v>1.5</v>
      </c>
      <c r="BU32" s="105">
        <v>2.91</v>
      </c>
      <c r="BV32" s="105">
        <v>1.1499999999999999</v>
      </c>
      <c r="BW32" s="105">
        <v>2.72</v>
      </c>
      <c r="BX32" s="105">
        <v>3.73</v>
      </c>
      <c r="BY32" s="105">
        <v>4.0599999999999996</v>
      </c>
      <c r="BZ32" s="105">
        <v>1.89</v>
      </c>
      <c r="CA32" s="111">
        <v>3.02</v>
      </c>
      <c r="CB32" s="50" t="e">
        <f>(Inputs!$G$18*'Historical Data'!B32)+(Inputs!$G$19*'Historical Data'!C32)+(Inputs!$G$21*'Historical Data'!D32)+(Inputs!$G$22*'Historical Data'!E32)+(Inputs!$G$23*'Historical Data'!F32)+(Inputs!$G$24*'Historical Data'!G32)+(Inputs!$G$25*'Historical Data'!H32)+(Inputs!$G$26*'Historical Data'!I32)+(Inputs!$G$27*'Historical Data'!J32)+(Inputs!$G$28*'Historical Data'!K32)+(Inputs!$G$29*'Historical Data'!L32)+(Inputs!$G$30*'Historical Data'!M32)+(Inputs!$G$31*'Historical Data'!N32)+(Inputs!$G$32*'Historical Data'!O32)+(Inputs!$G$33*'Historical Data'!P32)+(Inputs!$G$34*'Historical Data'!Q32)+(Inputs!$G$35*'Historical Data'!R32)+(Inputs!$G$36*'Historical Data'!BQ32)+(Inputs!$G$37*'Historical Data'!T32)+(Inputs!$G$38*'Historical Data'!U32)+(Inputs!$G$39*'Historical Data'!V32)+(Inputs!$G$40*'Historical Data'!W32)+(Inputs!$G$41*'Historical Data'!X32)+(Inputs!$G$42*'Historical Data'!Y32)+(Inputs!$G$43*'Historical Data'!Z32)+(Inputs!$G$45*'Historical Data'!AA32)+(Inputs!$G$46*'Historical Data'!AB32)+(Inputs!$G$47*'Historical Data'!AC32)+(Inputs!$G$48*'Historical Data'!AD32)+(Inputs!$G$50*'Historical Data'!AE32)+(Inputs!$G$51*'Historical Data'!AF32)+(Inputs!$G$52*'Historical Data'!AG32)+(Inputs!$G$54*'Historical Data'!AH32)+(Inputs!$G$55*'Historical Data'!AI32)+(Inputs!$G$56*'Historical Data'!AJ32)+(Inputs!$G$57*'Historical Data'!AK32)+(Inputs!$G$58*'Historical Data'!AL32)+(Inputs!$G$59*'Historical Data'!AM32)+(Inputs!$G$60*'Historical Data'!AN32)+(Inputs!$G$61*'Historical Data'!AO32)+(Inputs!$G$62*'Historical Data'!AP32)+(Inputs!$G$63*'Historical Data'!AQ32)+(Inputs!$G$65*'Historical Data'!AR32)+(Inputs!$G$66*'Historical Data'!AS32)+(Inputs!$G$67*'Historical Data'!AT32)+(Inputs!$G$68*'Historical Data'!AU32)+(Inputs!$G$69*'Historical Data'!AV32)+(Inputs!$G$70*'Historical Data'!AW32)+(Inputs!$G$71*'Historical Data'!AX32)+(Inputs!$G$73*'Historical Data'!AY32)+(Inputs!$G$74*'Historical Data'!AZ32)+(Inputs!$G$75*'Historical Data'!BA32)+(Inputs!$G$76*'Historical Data'!BB32)+(Inputs!$G$77*'Historical Data'!BC32)+(Inputs!$G$78*'Historical Data'!BD32)+(Inputs!$G$79*'Historical Data'!BE32)+(Inputs!$G$80*'Historical Data'!BF32)+(Inputs!$G$81*'Historical Data'!BG32)+(Inputs!$G$83*'Historical Data'!BH32)+(Inputs!$G$84*'Historical Data'!BI32)+(Inputs!$G$85*'Historical Data'!BJ32)+(Inputs!$G$86*'Historical Data'!BK32)+(Inputs!$G$87*'Historical Data'!BL32)+(Inputs!$G$89*'Historical Data'!BM32)+(Inputs!$G$90*'Historical Data'!BN32)+(Inputs!$G$91*'Historical Data'!BO32)+(Inputs!$G$92*'Historical Data'!BP32)+(Inputs!$G$93*'Historical Data'!S32)+(Inputs!$G$95*'Historical Data'!BR32)+(Inputs!$G$96*'Historical Data'!BS32)+(Inputs!$G$97*'Historical Data'!BT32)+(Inputs!$G$98*'Historical Data'!BU32)+(Inputs!$G$99*'Historical Data'!BV32)+(Inputs!$G$100*'Historical Data'!BW32)+(Inputs!$G$101*'Historical Data'!BX32)+(Inputs!$G$102*'Historical Data'!BY32)+(Inputs!$G$103*'Historical Data'!BZ32)+(Inputs!$G$104*'Historical Data'!CA32)</f>
        <v>#DIV/0!</v>
      </c>
    </row>
    <row r="33" spans="1:80" x14ac:dyDescent="0.2">
      <c r="A33" s="44">
        <v>39416</v>
      </c>
      <c r="B33" s="102">
        <v>0.28199999999999997</v>
      </c>
      <c r="C33" s="103">
        <v>0.3926</v>
      </c>
      <c r="D33" s="104">
        <v>-8.9466999999999999</v>
      </c>
      <c r="E33" s="105">
        <v>2.9992999999999999</v>
      </c>
      <c r="F33" s="106">
        <v>-7.6498999999999997</v>
      </c>
      <c r="G33" s="106">
        <v>-3.7124999999999999</v>
      </c>
      <c r="H33" s="105">
        <v>-7.2401999999999997</v>
      </c>
      <c r="I33" s="106">
        <v>1.1825000000000001</v>
      </c>
      <c r="J33" s="106">
        <v>-9.02</v>
      </c>
      <c r="K33" s="106">
        <v>-4.0940000000000003</v>
      </c>
      <c r="L33" s="106">
        <v>-3.4325000000000001</v>
      </c>
      <c r="M33" s="106">
        <v>-4.8228</v>
      </c>
      <c r="N33" s="106">
        <v>-4.12</v>
      </c>
      <c r="O33" s="106">
        <v>-2.4956</v>
      </c>
      <c r="P33" s="106">
        <v>-7.2286000000000001</v>
      </c>
      <c r="Q33" s="106">
        <v>-6.6628999999999996</v>
      </c>
      <c r="R33" s="106">
        <v>-4.7887000000000004</v>
      </c>
      <c r="S33" s="105">
        <v>-8.3423646483355505</v>
      </c>
      <c r="T33" s="107">
        <v>-4.4000000000000004</v>
      </c>
      <c r="U33" s="106">
        <v>-5.2736000000000001</v>
      </c>
      <c r="V33" s="106">
        <v>-3.8733</v>
      </c>
      <c r="W33" s="106">
        <v>-7.1475</v>
      </c>
      <c r="X33" s="106">
        <v>-7.5351999999999997</v>
      </c>
      <c r="Y33" s="106">
        <v>-4.7385999999999999</v>
      </c>
      <c r="Z33" s="108">
        <v>0.54120000000000001</v>
      </c>
      <c r="AA33" s="102">
        <v>-9.16</v>
      </c>
      <c r="AB33" s="106">
        <v>-3.6236999999999999</v>
      </c>
      <c r="AC33" s="106">
        <v>-2.0876999999999999</v>
      </c>
      <c r="AD33" s="103">
        <v>-5.5652999999999997</v>
      </c>
      <c r="AE33" s="104">
        <v>-0.623</v>
      </c>
      <c r="AF33" s="105">
        <v>-10.6134</v>
      </c>
      <c r="AG33" s="109">
        <v>-1.4121999999999999</v>
      </c>
      <c r="AH33" s="102">
        <v>-0.24410000000000001</v>
      </c>
      <c r="AI33" s="106">
        <v>4.1760999999999999</v>
      </c>
      <c r="AJ33" s="106">
        <v>3.9550999999999998</v>
      </c>
      <c r="AK33" s="106">
        <v>0.34599999999999997</v>
      </c>
      <c r="AL33" s="106">
        <v>-1.5218</v>
      </c>
      <c r="AM33" s="106">
        <v>-0.92430000000000001</v>
      </c>
      <c r="AN33" s="106">
        <v>2.5663</v>
      </c>
      <c r="AO33" s="106">
        <v>-1.3689</v>
      </c>
      <c r="AP33" s="106">
        <v>-4.9023000000000003</v>
      </c>
      <c r="AQ33" s="103">
        <v>-1.4313</v>
      </c>
      <c r="AR33" s="104">
        <v>0.6</v>
      </c>
      <c r="AS33" s="106">
        <v>-1.2208000000000001</v>
      </c>
      <c r="AT33" s="106">
        <v>-2.0499999999999998</v>
      </c>
      <c r="AU33" s="106">
        <v>-3.26</v>
      </c>
      <c r="AV33" s="106">
        <v>0.31159999999999999</v>
      </c>
      <c r="AW33" s="105">
        <v>1.72</v>
      </c>
      <c r="AX33" s="108">
        <v>2.66</v>
      </c>
      <c r="AY33" s="102">
        <v>-0.89610000000000001</v>
      </c>
      <c r="AZ33" s="106">
        <v>-2.7361</v>
      </c>
      <c r="BA33" s="106">
        <v>-3.4847000000000001</v>
      </c>
      <c r="BB33" s="106">
        <v>-3.4847000000000001</v>
      </c>
      <c r="BC33" s="106">
        <v>-4.7877999999999998</v>
      </c>
      <c r="BD33" s="106">
        <v>-1.2706</v>
      </c>
      <c r="BE33" s="106">
        <v>-3.7705000000000002</v>
      </c>
      <c r="BF33" s="106">
        <v>-0.32669999999999999</v>
      </c>
      <c r="BG33" s="103">
        <v>-0.32669999999999999</v>
      </c>
      <c r="BH33" s="110">
        <v>-0.1399</v>
      </c>
      <c r="BI33" s="105">
        <v>-7.7076000000000002</v>
      </c>
      <c r="BJ33" s="105">
        <v>-3.468</v>
      </c>
      <c r="BK33" s="105">
        <v>1.2353000000000001</v>
      </c>
      <c r="BL33" s="109">
        <v>4.1757</v>
      </c>
      <c r="BM33" s="111">
        <v>-3.186725</v>
      </c>
      <c r="BN33" s="111">
        <v>0.72265499999999994</v>
      </c>
      <c r="BO33" s="111">
        <v>-2.1693800000000003</v>
      </c>
      <c r="BP33" s="111">
        <v>-5.2659029999999998</v>
      </c>
      <c r="BQ33" s="103">
        <v>-8.3423646483355505</v>
      </c>
      <c r="BR33" s="112">
        <v>-1.48</v>
      </c>
      <c r="BS33" s="105">
        <v>10.31</v>
      </c>
      <c r="BT33" s="105">
        <v>0.56000000000000005</v>
      </c>
      <c r="BU33" s="105">
        <v>-1.68</v>
      </c>
      <c r="BV33" s="105">
        <v>-0.25</v>
      </c>
      <c r="BW33" s="105">
        <v>-0.17</v>
      </c>
      <c r="BX33" s="105">
        <v>-1.71</v>
      </c>
      <c r="BY33" s="105">
        <v>-0.95</v>
      </c>
      <c r="BZ33" s="105">
        <v>-1.46</v>
      </c>
      <c r="CA33" s="111">
        <v>-1.1399999999999999</v>
      </c>
      <c r="CB33" s="50" t="e">
        <f>(Inputs!$G$18*'Historical Data'!B33)+(Inputs!$G$19*'Historical Data'!C33)+(Inputs!$G$21*'Historical Data'!D33)+(Inputs!$G$22*'Historical Data'!E33)+(Inputs!$G$23*'Historical Data'!F33)+(Inputs!$G$24*'Historical Data'!G33)+(Inputs!$G$25*'Historical Data'!H33)+(Inputs!$G$26*'Historical Data'!I33)+(Inputs!$G$27*'Historical Data'!J33)+(Inputs!$G$28*'Historical Data'!K33)+(Inputs!$G$29*'Historical Data'!L33)+(Inputs!$G$30*'Historical Data'!M33)+(Inputs!$G$31*'Historical Data'!N33)+(Inputs!$G$32*'Historical Data'!O33)+(Inputs!$G$33*'Historical Data'!P33)+(Inputs!$G$34*'Historical Data'!Q33)+(Inputs!$G$35*'Historical Data'!R33)+(Inputs!$G$36*'Historical Data'!BQ33)+(Inputs!$G$37*'Historical Data'!T33)+(Inputs!$G$38*'Historical Data'!U33)+(Inputs!$G$39*'Historical Data'!V33)+(Inputs!$G$40*'Historical Data'!W33)+(Inputs!$G$41*'Historical Data'!X33)+(Inputs!$G$42*'Historical Data'!Y33)+(Inputs!$G$43*'Historical Data'!Z33)+(Inputs!$G$45*'Historical Data'!AA33)+(Inputs!$G$46*'Historical Data'!AB33)+(Inputs!$G$47*'Historical Data'!AC33)+(Inputs!$G$48*'Historical Data'!AD33)+(Inputs!$G$50*'Historical Data'!AE33)+(Inputs!$G$51*'Historical Data'!AF33)+(Inputs!$G$52*'Historical Data'!AG33)+(Inputs!$G$54*'Historical Data'!AH33)+(Inputs!$G$55*'Historical Data'!AI33)+(Inputs!$G$56*'Historical Data'!AJ33)+(Inputs!$G$57*'Historical Data'!AK33)+(Inputs!$G$58*'Historical Data'!AL33)+(Inputs!$G$59*'Historical Data'!AM33)+(Inputs!$G$60*'Historical Data'!AN33)+(Inputs!$G$61*'Historical Data'!AO33)+(Inputs!$G$62*'Historical Data'!AP33)+(Inputs!$G$63*'Historical Data'!AQ33)+(Inputs!$G$65*'Historical Data'!AR33)+(Inputs!$G$66*'Historical Data'!AS33)+(Inputs!$G$67*'Historical Data'!AT33)+(Inputs!$G$68*'Historical Data'!AU33)+(Inputs!$G$69*'Historical Data'!AV33)+(Inputs!$G$70*'Historical Data'!AW33)+(Inputs!$G$71*'Historical Data'!AX33)+(Inputs!$G$73*'Historical Data'!AY33)+(Inputs!$G$74*'Historical Data'!AZ33)+(Inputs!$G$75*'Historical Data'!BA33)+(Inputs!$G$76*'Historical Data'!BB33)+(Inputs!$G$77*'Historical Data'!BC33)+(Inputs!$G$78*'Historical Data'!BD33)+(Inputs!$G$79*'Historical Data'!BE33)+(Inputs!$G$80*'Historical Data'!BF33)+(Inputs!$G$81*'Historical Data'!BG33)+(Inputs!$G$83*'Historical Data'!BH33)+(Inputs!$G$84*'Historical Data'!BI33)+(Inputs!$G$85*'Historical Data'!BJ33)+(Inputs!$G$86*'Historical Data'!BK33)+(Inputs!$G$87*'Historical Data'!BL33)+(Inputs!$G$89*'Historical Data'!BM33)+(Inputs!$G$90*'Historical Data'!BN33)+(Inputs!$G$91*'Historical Data'!BO33)+(Inputs!$G$92*'Historical Data'!BP33)+(Inputs!$G$93*'Historical Data'!S33)+(Inputs!$G$95*'Historical Data'!BR33)+(Inputs!$G$96*'Historical Data'!BS33)+(Inputs!$G$97*'Historical Data'!BT33)+(Inputs!$G$98*'Historical Data'!BU33)+(Inputs!$G$99*'Historical Data'!BV33)+(Inputs!$G$100*'Historical Data'!BW33)+(Inputs!$G$101*'Historical Data'!BX33)+(Inputs!$G$102*'Historical Data'!BY33)+(Inputs!$G$103*'Historical Data'!BZ33)+(Inputs!$G$104*'Historical Data'!CA33)</f>
        <v>#DIV/0!</v>
      </c>
    </row>
    <row r="34" spans="1:80" x14ac:dyDescent="0.2">
      <c r="A34" s="44">
        <v>39447</v>
      </c>
      <c r="B34" s="102">
        <v>0.2802</v>
      </c>
      <c r="C34" s="103">
        <v>0.39450000000000002</v>
      </c>
      <c r="D34" s="104">
        <v>-5.0675999999999997</v>
      </c>
      <c r="E34" s="105">
        <v>-1.1155999999999999</v>
      </c>
      <c r="F34" s="106">
        <v>-2.6553</v>
      </c>
      <c r="G34" s="106">
        <v>7.7538</v>
      </c>
      <c r="H34" s="105">
        <v>-5.1372</v>
      </c>
      <c r="I34" s="106">
        <v>-2.5865999999999998</v>
      </c>
      <c r="J34" s="106">
        <v>-3.5173000000000001</v>
      </c>
      <c r="K34" s="106">
        <v>-0.80169999999999997</v>
      </c>
      <c r="L34" s="106">
        <v>-0.6694</v>
      </c>
      <c r="M34" s="106">
        <v>-1.4205000000000001</v>
      </c>
      <c r="N34" s="106">
        <v>0.79</v>
      </c>
      <c r="O34" s="106">
        <v>4.2515000000000001</v>
      </c>
      <c r="P34" s="106">
        <v>-1.3216000000000001</v>
      </c>
      <c r="Q34" s="106">
        <v>0.115</v>
      </c>
      <c r="R34" s="106">
        <v>-0.7651</v>
      </c>
      <c r="S34" s="105">
        <v>-4.4699329370678234</v>
      </c>
      <c r="T34" s="107">
        <v>-0.86</v>
      </c>
      <c r="U34" s="106">
        <v>-1.1158999999999999</v>
      </c>
      <c r="V34" s="106">
        <v>-1.1332</v>
      </c>
      <c r="W34" s="106">
        <v>-0.70779999999999998</v>
      </c>
      <c r="X34" s="106">
        <v>1.8306</v>
      </c>
      <c r="Y34" s="106">
        <v>-2.5743999999999998</v>
      </c>
      <c r="Z34" s="108">
        <v>0.1244</v>
      </c>
      <c r="AA34" s="102">
        <v>-0.1</v>
      </c>
      <c r="AB34" s="106">
        <v>-5.3989000000000003</v>
      </c>
      <c r="AC34" s="106">
        <v>-4.5579000000000001</v>
      </c>
      <c r="AD34" s="103">
        <v>5.4199999999999998E-2</v>
      </c>
      <c r="AE34" s="104">
        <v>6.7168999999999999</v>
      </c>
      <c r="AF34" s="105">
        <v>-1.7330000000000001</v>
      </c>
      <c r="AG34" s="109">
        <v>6.4008000000000003</v>
      </c>
      <c r="AH34" s="102">
        <v>-2.3285</v>
      </c>
      <c r="AI34" s="106">
        <v>0.8256</v>
      </c>
      <c r="AJ34" s="106">
        <v>0.46579999999999999</v>
      </c>
      <c r="AK34" s="106">
        <v>-1.67E-2</v>
      </c>
      <c r="AL34" s="106">
        <v>0.70309999999999995</v>
      </c>
      <c r="AM34" s="106">
        <v>5.5133999999999999</v>
      </c>
      <c r="AN34" s="106">
        <v>-2.8382999999999998</v>
      </c>
      <c r="AO34" s="106">
        <v>5.3049999999999997</v>
      </c>
      <c r="AP34" s="106">
        <v>4.6917</v>
      </c>
      <c r="AQ34" s="103">
        <v>2.8033000000000001</v>
      </c>
      <c r="AR34" s="104">
        <v>-0.01</v>
      </c>
      <c r="AS34" s="106">
        <v>1.9514</v>
      </c>
      <c r="AT34" s="106">
        <v>0.28999999999999998</v>
      </c>
      <c r="AU34" s="106">
        <v>-2.2400000000000002</v>
      </c>
      <c r="AV34" s="106">
        <v>0.41420000000000001</v>
      </c>
      <c r="AW34" s="105">
        <v>0.26</v>
      </c>
      <c r="AX34" s="108">
        <v>0.25</v>
      </c>
      <c r="AY34" s="102">
        <v>-2.9007999999999998</v>
      </c>
      <c r="AZ34" s="106">
        <v>6.4399999999999999E-2</v>
      </c>
      <c r="BA34" s="106">
        <v>0.73760000000000003</v>
      </c>
      <c r="BB34" s="106">
        <v>0.73760000000000003</v>
      </c>
      <c r="BC34" s="106">
        <v>-1.1831</v>
      </c>
      <c r="BD34" s="106">
        <v>0.1676</v>
      </c>
      <c r="BE34" s="106">
        <v>-0.88329999999999997</v>
      </c>
      <c r="BF34" s="106">
        <v>-3.5901000000000001</v>
      </c>
      <c r="BG34" s="103">
        <v>-3.5901000000000001</v>
      </c>
      <c r="BH34" s="110">
        <v>10.2249</v>
      </c>
      <c r="BI34" s="105">
        <v>-10.011100000000001</v>
      </c>
      <c r="BJ34" s="105">
        <v>3.3018999999999998</v>
      </c>
      <c r="BK34" s="105">
        <v>-3.5261999999999998</v>
      </c>
      <c r="BL34" s="109">
        <v>6</v>
      </c>
      <c r="BM34" s="111">
        <v>-0.2737460000000001</v>
      </c>
      <c r="BN34" s="111">
        <v>1.5852900000000001</v>
      </c>
      <c r="BO34" s="111">
        <v>-1.2784420000000001</v>
      </c>
      <c r="BP34" s="111">
        <v>-5.7686770000000003</v>
      </c>
      <c r="BQ34" s="103">
        <v>-4.4699329370678234</v>
      </c>
      <c r="BR34" s="112">
        <v>-0.4</v>
      </c>
      <c r="BS34" s="105">
        <v>0.06</v>
      </c>
      <c r="BT34" s="105">
        <v>0.48</v>
      </c>
      <c r="BU34" s="105">
        <v>0.32</v>
      </c>
      <c r="BV34" s="105">
        <v>0.21</v>
      </c>
      <c r="BW34" s="105">
        <v>1.5</v>
      </c>
      <c r="BX34" s="105">
        <v>0.42</v>
      </c>
      <c r="BY34" s="105">
        <v>0.32</v>
      </c>
      <c r="BZ34" s="105">
        <v>-0.28000000000000003</v>
      </c>
      <c r="CA34" s="111">
        <v>-0.31</v>
      </c>
      <c r="CB34" s="50" t="e">
        <f>(Inputs!$G$18*'Historical Data'!B34)+(Inputs!$G$19*'Historical Data'!C34)+(Inputs!$G$21*'Historical Data'!D34)+(Inputs!$G$22*'Historical Data'!E34)+(Inputs!$G$23*'Historical Data'!F34)+(Inputs!$G$24*'Historical Data'!G34)+(Inputs!$G$25*'Historical Data'!H34)+(Inputs!$G$26*'Historical Data'!I34)+(Inputs!$G$27*'Historical Data'!J34)+(Inputs!$G$28*'Historical Data'!K34)+(Inputs!$G$29*'Historical Data'!L34)+(Inputs!$G$30*'Historical Data'!M34)+(Inputs!$G$31*'Historical Data'!N34)+(Inputs!$G$32*'Historical Data'!O34)+(Inputs!$G$33*'Historical Data'!P34)+(Inputs!$G$34*'Historical Data'!Q34)+(Inputs!$G$35*'Historical Data'!R34)+(Inputs!$G$36*'Historical Data'!BQ34)+(Inputs!$G$37*'Historical Data'!T34)+(Inputs!$G$38*'Historical Data'!U34)+(Inputs!$G$39*'Historical Data'!V34)+(Inputs!$G$40*'Historical Data'!W34)+(Inputs!$G$41*'Historical Data'!X34)+(Inputs!$G$42*'Historical Data'!Y34)+(Inputs!$G$43*'Historical Data'!Z34)+(Inputs!$G$45*'Historical Data'!AA34)+(Inputs!$G$46*'Historical Data'!AB34)+(Inputs!$G$47*'Historical Data'!AC34)+(Inputs!$G$48*'Historical Data'!AD34)+(Inputs!$G$50*'Historical Data'!AE34)+(Inputs!$G$51*'Historical Data'!AF34)+(Inputs!$G$52*'Historical Data'!AG34)+(Inputs!$G$54*'Historical Data'!AH34)+(Inputs!$G$55*'Historical Data'!AI34)+(Inputs!$G$56*'Historical Data'!AJ34)+(Inputs!$G$57*'Historical Data'!AK34)+(Inputs!$G$58*'Historical Data'!AL34)+(Inputs!$G$59*'Historical Data'!AM34)+(Inputs!$G$60*'Historical Data'!AN34)+(Inputs!$G$61*'Historical Data'!AO34)+(Inputs!$G$62*'Historical Data'!AP34)+(Inputs!$G$63*'Historical Data'!AQ34)+(Inputs!$G$65*'Historical Data'!AR34)+(Inputs!$G$66*'Historical Data'!AS34)+(Inputs!$G$67*'Historical Data'!AT34)+(Inputs!$G$68*'Historical Data'!AU34)+(Inputs!$G$69*'Historical Data'!AV34)+(Inputs!$G$70*'Historical Data'!AW34)+(Inputs!$G$71*'Historical Data'!AX34)+(Inputs!$G$73*'Historical Data'!AY34)+(Inputs!$G$74*'Historical Data'!AZ34)+(Inputs!$G$75*'Historical Data'!BA34)+(Inputs!$G$76*'Historical Data'!BB34)+(Inputs!$G$77*'Historical Data'!BC34)+(Inputs!$G$78*'Historical Data'!BD34)+(Inputs!$G$79*'Historical Data'!BE34)+(Inputs!$G$80*'Historical Data'!BF34)+(Inputs!$G$81*'Historical Data'!BG34)+(Inputs!$G$83*'Historical Data'!BH34)+(Inputs!$G$84*'Historical Data'!BI34)+(Inputs!$G$85*'Historical Data'!BJ34)+(Inputs!$G$86*'Historical Data'!BK34)+(Inputs!$G$87*'Historical Data'!BL34)+(Inputs!$G$89*'Historical Data'!BM34)+(Inputs!$G$90*'Historical Data'!BN34)+(Inputs!$G$91*'Historical Data'!BO34)+(Inputs!$G$92*'Historical Data'!BP34)+(Inputs!$G$93*'Historical Data'!S34)+(Inputs!$G$95*'Historical Data'!BR34)+(Inputs!$G$96*'Historical Data'!BS34)+(Inputs!$G$97*'Historical Data'!BT34)+(Inputs!$G$98*'Historical Data'!BU34)+(Inputs!$G$99*'Historical Data'!BV34)+(Inputs!$G$100*'Historical Data'!BW34)+(Inputs!$G$101*'Historical Data'!BX34)+(Inputs!$G$102*'Historical Data'!BY34)+(Inputs!$G$103*'Historical Data'!BZ34)+(Inputs!$G$104*'Historical Data'!CA34)</f>
        <v>#DIV/0!</v>
      </c>
    </row>
    <row r="35" spans="1:80" x14ac:dyDescent="0.2">
      <c r="A35" s="44">
        <v>39478</v>
      </c>
      <c r="B35" s="102">
        <v>0.25719999999999998</v>
      </c>
      <c r="C35" s="103">
        <v>0.3795</v>
      </c>
      <c r="D35" s="104">
        <v>-0.60880000000000001</v>
      </c>
      <c r="E35" s="105">
        <v>-5.3273000000000001</v>
      </c>
      <c r="F35" s="106">
        <v>-8.9222000000000001</v>
      </c>
      <c r="G35" s="106">
        <v>-11.5573</v>
      </c>
      <c r="H35" s="105">
        <v>-0.4143</v>
      </c>
      <c r="I35" s="106">
        <v>-5.4054000000000002</v>
      </c>
      <c r="J35" s="106">
        <v>9.4555000000000007</v>
      </c>
      <c r="K35" s="106">
        <v>-6.4143999999999997</v>
      </c>
      <c r="L35" s="106">
        <v>-7.8973000000000004</v>
      </c>
      <c r="M35" s="106">
        <v>-4.2243000000000004</v>
      </c>
      <c r="N35" s="106">
        <v>-0.59</v>
      </c>
      <c r="O35" s="106">
        <v>-5.8002000000000002</v>
      </c>
      <c r="P35" s="106">
        <v>-3.9159999999999999</v>
      </c>
      <c r="Q35" s="106">
        <v>-8.9841999999999995</v>
      </c>
      <c r="R35" s="106">
        <v>-6.2294999999999998</v>
      </c>
      <c r="S35" s="105">
        <v>11.169373826220536</v>
      </c>
      <c r="T35" s="107">
        <v>-6.12</v>
      </c>
      <c r="U35" s="106">
        <v>-4.6079999999999997</v>
      </c>
      <c r="V35" s="106">
        <v>-6.0461</v>
      </c>
      <c r="W35" s="106">
        <v>-3.8429000000000002</v>
      </c>
      <c r="X35" s="106">
        <v>-13.298299999999999</v>
      </c>
      <c r="Y35" s="106">
        <v>4.7138</v>
      </c>
      <c r="Z35" s="108">
        <v>-7.0419</v>
      </c>
      <c r="AA35" s="102">
        <v>-14.76</v>
      </c>
      <c r="AB35" s="106">
        <v>-7.8471000000000002</v>
      </c>
      <c r="AC35" s="106">
        <v>-3.988</v>
      </c>
      <c r="AD35" s="103">
        <v>-4.1581000000000001</v>
      </c>
      <c r="AE35" s="104">
        <v>2.9150999999999998</v>
      </c>
      <c r="AF35" s="105">
        <v>11.630100000000001</v>
      </c>
      <c r="AG35" s="109">
        <v>10.9763</v>
      </c>
      <c r="AH35" s="102">
        <v>-8.2258999999999993</v>
      </c>
      <c r="AI35" s="106">
        <v>-10.8086</v>
      </c>
      <c r="AJ35" s="106">
        <v>-9.3782999999999994</v>
      </c>
      <c r="AK35" s="106">
        <v>-9.4879999999999995</v>
      </c>
      <c r="AL35" s="106">
        <v>-6.7858999999999998</v>
      </c>
      <c r="AM35" s="106">
        <v>-1.5482</v>
      </c>
      <c r="AN35" s="106">
        <v>-5.0605000000000002</v>
      </c>
      <c r="AO35" s="106">
        <v>-13.194699999999999</v>
      </c>
      <c r="AP35" s="106">
        <v>-11.411099999999999</v>
      </c>
      <c r="AQ35" s="103">
        <v>-6.22</v>
      </c>
      <c r="AR35" s="104">
        <v>1.07</v>
      </c>
      <c r="AS35" s="106">
        <v>3.2978999999999998</v>
      </c>
      <c r="AT35" s="106">
        <v>-1.36</v>
      </c>
      <c r="AU35" s="106">
        <v>-9.23</v>
      </c>
      <c r="AV35" s="106">
        <v>0.121</v>
      </c>
      <c r="AW35" s="105">
        <v>1.74</v>
      </c>
      <c r="AX35" s="108">
        <v>2.48</v>
      </c>
      <c r="AY35" s="102">
        <v>0.31690000000000002</v>
      </c>
      <c r="AZ35" s="106">
        <v>4.5396999999999998</v>
      </c>
      <c r="BA35" s="106">
        <v>-1.6298999999999999</v>
      </c>
      <c r="BB35" s="106">
        <v>-1.6298999999999999</v>
      </c>
      <c r="BC35" s="106">
        <v>-0.28949999999999998</v>
      </c>
      <c r="BD35" s="106">
        <v>-3.0535000000000001</v>
      </c>
      <c r="BE35" s="106">
        <v>0.56850000000000001</v>
      </c>
      <c r="BF35" s="106">
        <v>-2.8845999999999998</v>
      </c>
      <c r="BG35" s="103">
        <v>-2.8845999999999998</v>
      </c>
      <c r="BH35" s="110">
        <v>-2.3559999999999999</v>
      </c>
      <c r="BI35" s="105">
        <v>4.4499000000000004</v>
      </c>
      <c r="BJ35" s="105">
        <v>-2.9003000000000001</v>
      </c>
      <c r="BK35" s="105">
        <v>-1.2947</v>
      </c>
      <c r="BL35" s="109">
        <v>2</v>
      </c>
      <c r="BM35" s="111">
        <v>-6.4303419999999996</v>
      </c>
      <c r="BN35" s="111">
        <v>-8.7251010000000004</v>
      </c>
      <c r="BO35" s="111">
        <v>-0.86310999999999993</v>
      </c>
      <c r="BP35" s="111">
        <v>2.8148610000000005</v>
      </c>
      <c r="BQ35" s="103">
        <v>11.169373826220536</v>
      </c>
      <c r="BR35" s="112">
        <v>-0.53</v>
      </c>
      <c r="BS35" s="105">
        <v>5.68</v>
      </c>
      <c r="BT35" s="105">
        <v>0.69</v>
      </c>
      <c r="BU35" s="105">
        <v>-2.44</v>
      </c>
      <c r="BV35" s="105">
        <v>0.28000000000000003</v>
      </c>
      <c r="BW35" s="105">
        <v>4.4400000000000004</v>
      </c>
      <c r="BX35" s="105">
        <v>-4.05</v>
      </c>
      <c r="BY35" s="105">
        <v>4.13</v>
      </c>
      <c r="BZ35" s="105">
        <v>-1.78</v>
      </c>
      <c r="CA35" s="111">
        <v>-1.81</v>
      </c>
      <c r="CB35" s="50" t="e">
        <f>(Inputs!$G$18*'Historical Data'!B35)+(Inputs!$G$19*'Historical Data'!C35)+(Inputs!$G$21*'Historical Data'!D35)+(Inputs!$G$22*'Historical Data'!E35)+(Inputs!$G$23*'Historical Data'!F35)+(Inputs!$G$24*'Historical Data'!G35)+(Inputs!$G$25*'Historical Data'!H35)+(Inputs!$G$26*'Historical Data'!I35)+(Inputs!$G$27*'Historical Data'!J35)+(Inputs!$G$28*'Historical Data'!K35)+(Inputs!$G$29*'Historical Data'!L35)+(Inputs!$G$30*'Historical Data'!M35)+(Inputs!$G$31*'Historical Data'!N35)+(Inputs!$G$32*'Historical Data'!O35)+(Inputs!$G$33*'Historical Data'!P35)+(Inputs!$G$34*'Historical Data'!Q35)+(Inputs!$G$35*'Historical Data'!R35)+(Inputs!$G$36*'Historical Data'!BQ35)+(Inputs!$G$37*'Historical Data'!T35)+(Inputs!$G$38*'Historical Data'!U35)+(Inputs!$G$39*'Historical Data'!V35)+(Inputs!$G$40*'Historical Data'!W35)+(Inputs!$G$41*'Historical Data'!X35)+(Inputs!$G$42*'Historical Data'!Y35)+(Inputs!$G$43*'Historical Data'!Z35)+(Inputs!$G$45*'Historical Data'!AA35)+(Inputs!$G$46*'Historical Data'!AB35)+(Inputs!$G$47*'Historical Data'!AC35)+(Inputs!$G$48*'Historical Data'!AD35)+(Inputs!$G$50*'Historical Data'!AE35)+(Inputs!$G$51*'Historical Data'!AF35)+(Inputs!$G$52*'Historical Data'!AG35)+(Inputs!$G$54*'Historical Data'!AH35)+(Inputs!$G$55*'Historical Data'!AI35)+(Inputs!$G$56*'Historical Data'!AJ35)+(Inputs!$G$57*'Historical Data'!AK35)+(Inputs!$G$58*'Historical Data'!AL35)+(Inputs!$G$59*'Historical Data'!AM35)+(Inputs!$G$60*'Historical Data'!AN35)+(Inputs!$G$61*'Historical Data'!AO35)+(Inputs!$G$62*'Historical Data'!AP35)+(Inputs!$G$63*'Historical Data'!AQ35)+(Inputs!$G$65*'Historical Data'!AR35)+(Inputs!$G$66*'Historical Data'!AS35)+(Inputs!$G$67*'Historical Data'!AT35)+(Inputs!$G$68*'Historical Data'!AU35)+(Inputs!$G$69*'Historical Data'!AV35)+(Inputs!$G$70*'Historical Data'!AW35)+(Inputs!$G$71*'Historical Data'!AX35)+(Inputs!$G$73*'Historical Data'!AY35)+(Inputs!$G$74*'Historical Data'!AZ35)+(Inputs!$G$75*'Historical Data'!BA35)+(Inputs!$G$76*'Historical Data'!BB35)+(Inputs!$G$77*'Historical Data'!BC35)+(Inputs!$G$78*'Historical Data'!BD35)+(Inputs!$G$79*'Historical Data'!BE35)+(Inputs!$G$80*'Historical Data'!BF35)+(Inputs!$G$81*'Historical Data'!BG35)+(Inputs!$G$83*'Historical Data'!BH35)+(Inputs!$G$84*'Historical Data'!BI35)+(Inputs!$G$85*'Historical Data'!BJ35)+(Inputs!$G$86*'Historical Data'!BK35)+(Inputs!$G$87*'Historical Data'!BL35)+(Inputs!$G$89*'Historical Data'!BM35)+(Inputs!$G$90*'Historical Data'!BN35)+(Inputs!$G$91*'Historical Data'!BO35)+(Inputs!$G$92*'Historical Data'!BP35)+(Inputs!$G$93*'Historical Data'!S35)+(Inputs!$G$95*'Historical Data'!BR35)+(Inputs!$G$96*'Historical Data'!BS35)+(Inputs!$G$97*'Historical Data'!BT35)+(Inputs!$G$98*'Historical Data'!BU35)+(Inputs!$G$99*'Historical Data'!BV35)+(Inputs!$G$100*'Historical Data'!BW35)+(Inputs!$G$101*'Historical Data'!BX35)+(Inputs!$G$102*'Historical Data'!BY35)+(Inputs!$G$103*'Historical Data'!BZ35)+(Inputs!$G$104*'Historical Data'!CA35)</f>
        <v>#DIV/0!</v>
      </c>
    </row>
    <row r="36" spans="1:80" x14ac:dyDescent="0.2">
      <c r="A36" s="44">
        <v>39507</v>
      </c>
      <c r="B36" s="102">
        <v>0.18490000000000001</v>
      </c>
      <c r="C36" s="103">
        <v>0.31009999999999999</v>
      </c>
      <c r="D36" s="104">
        <v>-3.5834999999999999</v>
      </c>
      <c r="E36" s="105">
        <v>-0.14710000000000001</v>
      </c>
      <c r="F36" s="106">
        <v>1.9943</v>
      </c>
      <c r="G36" s="106">
        <v>8.7005999999999997</v>
      </c>
      <c r="H36" s="105">
        <v>-10.2613</v>
      </c>
      <c r="I36" s="106">
        <v>-1.9895</v>
      </c>
      <c r="J36" s="106">
        <v>14.300599999999999</v>
      </c>
      <c r="K36" s="106">
        <v>-2.5434999999999999</v>
      </c>
      <c r="L36" s="106">
        <v>-1.6613</v>
      </c>
      <c r="M36" s="106">
        <v>-3.6949999999999998</v>
      </c>
      <c r="N36" s="106">
        <v>-0.53</v>
      </c>
      <c r="O36" s="106">
        <v>13.5829</v>
      </c>
      <c r="P36" s="106">
        <v>-3.101</v>
      </c>
      <c r="Q36" s="106">
        <v>-3.5404</v>
      </c>
      <c r="R36" s="106">
        <v>-2.1835</v>
      </c>
      <c r="S36" s="105">
        <v>-0.63621109633994</v>
      </c>
      <c r="T36" s="107">
        <v>-3.48</v>
      </c>
      <c r="U36" s="106">
        <v>-3.1882000000000001</v>
      </c>
      <c r="V36" s="106">
        <v>-2.5842999999999998</v>
      </c>
      <c r="W36" s="106">
        <v>-3.3725000000000001</v>
      </c>
      <c r="X36" s="106">
        <v>-3.1629</v>
      </c>
      <c r="Y36" s="106">
        <v>-4.2431000000000001</v>
      </c>
      <c r="Z36" s="108">
        <v>-4.4084000000000003</v>
      </c>
      <c r="AA36" s="102">
        <v>6.77</v>
      </c>
      <c r="AB36" s="106">
        <v>-1.0228999999999999</v>
      </c>
      <c r="AC36" s="106">
        <v>-1.8025</v>
      </c>
      <c r="AD36" s="103">
        <v>8.5723000000000003</v>
      </c>
      <c r="AE36" s="104">
        <v>11.145300000000001</v>
      </c>
      <c r="AF36" s="105">
        <v>10</v>
      </c>
      <c r="AG36" s="109">
        <v>5.3114999999999997</v>
      </c>
      <c r="AH36" s="102">
        <v>-3.3363999999999998</v>
      </c>
      <c r="AI36" s="106">
        <v>-4.8613</v>
      </c>
      <c r="AJ36" s="106">
        <v>-6.2411000000000003</v>
      </c>
      <c r="AK36" s="106">
        <v>-4.3475000000000001</v>
      </c>
      <c r="AL36" s="106">
        <v>-1.018</v>
      </c>
      <c r="AM36" s="106">
        <v>-4.3509000000000002</v>
      </c>
      <c r="AN36" s="106">
        <v>-5.6611000000000002</v>
      </c>
      <c r="AO36" s="106">
        <v>-0.74629999999999996</v>
      </c>
      <c r="AP36" s="106">
        <v>-5.2011000000000003</v>
      </c>
      <c r="AQ36" s="103">
        <v>-7.1033999999999997</v>
      </c>
      <c r="AR36" s="104">
        <v>0.28999999999999998</v>
      </c>
      <c r="AS36" s="106">
        <v>-0.8982</v>
      </c>
      <c r="AT36" s="106">
        <v>-1.19</v>
      </c>
      <c r="AU36" s="106">
        <v>1.46</v>
      </c>
      <c r="AV36" s="106">
        <v>0.2336</v>
      </c>
      <c r="AW36" s="105">
        <v>1</v>
      </c>
      <c r="AX36" s="108">
        <v>1.28</v>
      </c>
      <c r="AY36" s="102">
        <v>-5.1772999999999998</v>
      </c>
      <c r="AZ36" s="106">
        <v>-8.3043999999999993</v>
      </c>
      <c r="BA36" s="106">
        <v>-3.3073000000000001</v>
      </c>
      <c r="BB36" s="106">
        <v>-3.3073000000000001</v>
      </c>
      <c r="BC36" s="106">
        <v>-3.5215000000000001</v>
      </c>
      <c r="BD36" s="106">
        <v>-3.4275000000000002</v>
      </c>
      <c r="BE36" s="106">
        <v>-8.1532</v>
      </c>
      <c r="BF36" s="106">
        <v>-6.1839000000000004</v>
      </c>
      <c r="BG36" s="103">
        <v>-6.1839000000000004</v>
      </c>
      <c r="BH36" s="110">
        <v>-15.8177</v>
      </c>
      <c r="BI36" s="105">
        <v>11.1454</v>
      </c>
      <c r="BJ36" s="105">
        <v>-0.61939999999999995</v>
      </c>
      <c r="BK36" s="105">
        <v>1.4366000000000001</v>
      </c>
      <c r="BL36" s="109">
        <v>3</v>
      </c>
      <c r="BM36" s="111">
        <v>-1.3364880000000001</v>
      </c>
      <c r="BN36" s="111">
        <v>-4.6421909999999995</v>
      </c>
      <c r="BO36" s="111">
        <v>-5.4236649999999997</v>
      </c>
      <c r="BP36" s="111">
        <v>7.1531680000000009</v>
      </c>
      <c r="BQ36" s="103">
        <v>-0.63621109633994</v>
      </c>
      <c r="BR36" s="112">
        <v>-1.29</v>
      </c>
      <c r="BS36" s="105">
        <v>-0.89</v>
      </c>
      <c r="BT36" s="105">
        <v>1.07</v>
      </c>
      <c r="BU36" s="105">
        <v>0.85</v>
      </c>
      <c r="BV36" s="105">
        <v>-0.66</v>
      </c>
      <c r="BW36" s="105">
        <v>4.1100000000000003</v>
      </c>
      <c r="BX36" s="105">
        <v>2.06</v>
      </c>
      <c r="BY36" s="105">
        <v>6.61</v>
      </c>
      <c r="BZ36" s="105">
        <v>0.88</v>
      </c>
      <c r="CA36" s="111">
        <v>-0.27</v>
      </c>
      <c r="CB36" s="50" t="e">
        <f>(Inputs!$G$18*'Historical Data'!B36)+(Inputs!$G$19*'Historical Data'!C36)+(Inputs!$G$21*'Historical Data'!D36)+(Inputs!$G$22*'Historical Data'!E36)+(Inputs!$G$23*'Historical Data'!F36)+(Inputs!$G$24*'Historical Data'!G36)+(Inputs!$G$25*'Historical Data'!H36)+(Inputs!$G$26*'Historical Data'!I36)+(Inputs!$G$27*'Historical Data'!J36)+(Inputs!$G$28*'Historical Data'!K36)+(Inputs!$G$29*'Historical Data'!L36)+(Inputs!$G$30*'Historical Data'!M36)+(Inputs!$G$31*'Historical Data'!N36)+(Inputs!$G$32*'Historical Data'!O36)+(Inputs!$G$33*'Historical Data'!P36)+(Inputs!$G$34*'Historical Data'!Q36)+(Inputs!$G$35*'Historical Data'!R36)+(Inputs!$G$36*'Historical Data'!BQ36)+(Inputs!$G$37*'Historical Data'!T36)+(Inputs!$G$38*'Historical Data'!U36)+(Inputs!$G$39*'Historical Data'!V36)+(Inputs!$G$40*'Historical Data'!W36)+(Inputs!$G$41*'Historical Data'!X36)+(Inputs!$G$42*'Historical Data'!Y36)+(Inputs!$G$43*'Historical Data'!Z36)+(Inputs!$G$45*'Historical Data'!AA36)+(Inputs!$G$46*'Historical Data'!AB36)+(Inputs!$G$47*'Historical Data'!AC36)+(Inputs!$G$48*'Historical Data'!AD36)+(Inputs!$G$50*'Historical Data'!AE36)+(Inputs!$G$51*'Historical Data'!AF36)+(Inputs!$G$52*'Historical Data'!AG36)+(Inputs!$G$54*'Historical Data'!AH36)+(Inputs!$G$55*'Historical Data'!AI36)+(Inputs!$G$56*'Historical Data'!AJ36)+(Inputs!$G$57*'Historical Data'!AK36)+(Inputs!$G$58*'Historical Data'!AL36)+(Inputs!$G$59*'Historical Data'!AM36)+(Inputs!$G$60*'Historical Data'!AN36)+(Inputs!$G$61*'Historical Data'!AO36)+(Inputs!$G$62*'Historical Data'!AP36)+(Inputs!$G$63*'Historical Data'!AQ36)+(Inputs!$G$65*'Historical Data'!AR36)+(Inputs!$G$66*'Historical Data'!AS36)+(Inputs!$G$67*'Historical Data'!AT36)+(Inputs!$G$68*'Historical Data'!AU36)+(Inputs!$G$69*'Historical Data'!AV36)+(Inputs!$G$70*'Historical Data'!AW36)+(Inputs!$G$71*'Historical Data'!AX36)+(Inputs!$G$73*'Historical Data'!AY36)+(Inputs!$G$74*'Historical Data'!AZ36)+(Inputs!$G$75*'Historical Data'!BA36)+(Inputs!$G$76*'Historical Data'!BB36)+(Inputs!$G$77*'Historical Data'!BC36)+(Inputs!$G$78*'Historical Data'!BD36)+(Inputs!$G$79*'Historical Data'!BE36)+(Inputs!$G$80*'Historical Data'!BF36)+(Inputs!$G$81*'Historical Data'!BG36)+(Inputs!$G$83*'Historical Data'!BH36)+(Inputs!$G$84*'Historical Data'!BI36)+(Inputs!$G$85*'Historical Data'!BJ36)+(Inputs!$G$86*'Historical Data'!BK36)+(Inputs!$G$87*'Historical Data'!BL36)+(Inputs!$G$89*'Historical Data'!BM36)+(Inputs!$G$90*'Historical Data'!BN36)+(Inputs!$G$91*'Historical Data'!BO36)+(Inputs!$G$92*'Historical Data'!BP36)+(Inputs!$G$93*'Historical Data'!S36)+(Inputs!$G$95*'Historical Data'!BR36)+(Inputs!$G$96*'Historical Data'!BS36)+(Inputs!$G$97*'Historical Data'!BT36)+(Inputs!$G$98*'Historical Data'!BU36)+(Inputs!$G$99*'Historical Data'!BV36)+(Inputs!$G$100*'Historical Data'!BW36)+(Inputs!$G$101*'Historical Data'!BX36)+(Inputs!$G$102*'Historical Data'!BY36)+(Inputs!$G$103*'Historical Data'!BZ36)+(Inputs!$G$104*'Historical Data'!CA36)</f>
        <v>#DIV/0!</v>
      </c>
    </row>
    <row r="37" spans="1:80" x14ac:dyDescent="0.2">
      <c r="A37" s="44">
        <v>39538</v>
      </c>
      <c r="B37" s="102">
        <v>0.23400000000000001</v>
      </c>
      <c r="C37" s="103">
        <v>0.26819999999999999</v>
      </c>
      <c r="D37" s="104">
        <v>4.5366</v>
      </c>
      <c r="E37" s="105">
        <v>3.3441999999999998</v>
      </c>
      <c r="F37" s="106">
        <v>-3.7530999999999999</v>
      </c>
      <c r="G37" s="106">
        <v>-2.0230999999999999</v>
      </c>
      <c r="H37" s="105">
        <v>-2.4539</v>
      </c>
      <c r="I37" s="106">
        <v>-3.9860000000000002</v>
      </c>
      <c r="J37" s="106">
        <v>-4.6803999999999997</v>
      </c>
      <c r="K37" s="106">
        <v>-0.69059999999999999</v>
      </c>
      <c r="L37" s="106">
        <v>-0.83819999999999995</v>
      </c>
      <c r="M37" s="106">
        <v>-0.5393</v>
      </c>
      <c r="N37" s="106">
        <v>-6.29</v>
      </c>
      <c r="O37" s="106">
        <v>-5.7679999999999998</v>
      </c>
      <c r="P37" s="106">
        <v>8.5800000000000001E-2</v>
      </c>
      <c r="Q37" s="106">
        <v>-0.48420000000000002</v>
      </c>
      <c r="R37" s="106">
        <v>-1.2839</v>
      </c>
      <c r="S37" s="105">
        <v>-6.2731901179340719</v>
      </c>
      <c r="T37" s="107">
        <v>-0.6</v>
      </c>
      <c r="U37" s="106">
        <v>-1.0215000000000001</v>
      </c>
      <c r="V37" s="106">
        <v>-0.90310000000000001</v>
      </c>
      <c r="W37" s="106">
        <v>0.65510000000000002</v>
      </c>
      <c r="X37" s="106">
        <v>0.69579999999999997</v>
      </c>
      <c r="Y37" s="106">
        <v>5.2</v>
      </c>
      <c r="Z37" s="108">
        <v>1.226</v>
      </c>
      <c r="AA37" s="102">
        <v>-6.34</v>
      </c>
      <c r="AB37" s="106">
        <v>0.41899999999999998</v>
      </c>
      <c r="AC37" s="106">
        <v>-1.2768999999999999</v>
      </c>
      <c r="AD37" s="103">
        <v>-2.5133999999999999</v>
      </c>
      <c r="AE37" s="104">
        <v>-0.91410000000000002</v>
      </c>
      <c r="AF37" s="105">
        <v>9</v>
      </c>
      <c r="AG37" s="109">
        <v>-5.9048999999999996</v>
      </c>
      <c r="AH37" s="102">
        <v>1.7351000000000001</v>
      </c>
      <c r="AI37" s="106">
        <v>-2.9102000000000001</v>
      </c>
      <c r="AJ37" s="106">
        <v>2.2534000000000001</v>
      </c>
      <c r="AK37" s="106">
        <v>6.1708999999999996</v>
      </c>
      <c r="AL37" s="106">
        <v>8.5771999999999995</v>
      </c>
      <c r="AM37" s="106">
        <v>1.5239</v>
      </c>
      <c r="AN37" s="106">
        <v>4.0636999999999999</v>
      </c>
      <c r="AO37" s="106">
        <v>-1.1041000000000001</v>
      </c>
      <c r="AP37" s="106">
        <v>-2.3458000000000001</v>
      </c>
      <c r="AQ37" s="103">
        <v>1.9341999999999999</v>
      </c>
      <c r="AR37" s="104">
        <v>-1.53</v>
      </c>
      <c r="AS37" s="106">
        <v>-1.7565</v>
      </c>
      <c r="AT37" s="106">
        <v>-0.52</v>
      </c>
      <c r="AU37" s="106">
        <v>-1</v>
      </c>
      <c r="AV37" s="106">
        <v>0.19800000000000001</v>
      </c>
      <c r="AW37" s="105">
        <v>0.22</v>
      </c>
      <c r="AX37" s="108">
        <v>0.63</v>
      </c>
      <c r="AY37" s="102">
        <v>-1.6317999999999999</v>
      </c>
      <c r="AZ37" s="106">
        <v>-1.0176000000000001</v>
      </c>
      <c r="BA37" s="106">
        <v>-4.0841000000000003</v>
      </c>
      <c r="BB37" s="106">
        <v>-4.0841000000000003</v>
      </c>
      <c r="BC37" s="106">
        <v>-5.2079000000000004</v>
      </c>
      <c r="BD37" s="106">
        <v>9.35E-2</v>
      </c>
      <c r="BE37" s="106">
        <v>-3.1128</v>
      </c>
      <c r="BF37" s="106">
        <v>-2.593</v>
      </c>
      <c r="BG37" s="103">
        <v>-2.593</v>
      </c>
      <c r="BH37" s="110">
        <v>-1.1930000000000001</v>
      </c>
      <c r="BI37" s="105">
        <v>3.7852999999999999</v>
      </c>
      <c r="BJ37" s="105">
        <v>0.89529999999999998</v>
      </c>
      <c r="BK37" s="105">
        <v>1.7005999999999999</v>
      </c>
      <c r="BL37" s="109">
        <v>4</v>
      </c>
      <c r="BM37" s="111">
        <v>-0.18237500000000004</v>
      </c>
      <c r="BN37" s="111">
        <v>1.4243160000000001</v>
      </c>
      <c r="BO37" s="111">
        <v>-2.561382</v>
      </c>
      <c r="BP37" s="111">
        <v>3.1207429999999996</v>
      </c>
      <c r="BQ37" s="103">
        <v>-6.2731901179340719</v>
      </c>
      <c r="BR37" s="112">
        <v>-5.93</v>
      </c>
      <c r="BS37" s="105">
        <v>4.8600000000000003</v>
      </c>
      <c r="BT37" s="105">
        <v>0.01</v>
      </c>
      <c r="BU37" s="105">
        <v>-1.72</v>
      </c>
      <c r="BV37" s="105">
        <v>-6.43</v>
      </c>
      <c r="BW37" s="105">
        <v>-1.7</v>
      </c>
      <c r="BX37" s="105">
        <v>-2.06</v>
      </c>
      <c r="BY37" s="105">
        <v>-0.53</v>
      </c>
      <c r="BZ37" s="105">
        <v>-0.86</v>
      </c>
      <c r="CA37" s="111">
        <v>-1.89</v>
      </c>
      <c r="CB37" s="50" t="e">
        <f>(Inputs!$G$18*'Historical Data'!B37)+(Inputs!$G$19*'Historical Data'!C37)+(Inputs!$G$21*'Historical Data'!D37)+(Inputs!$G$22*'Historical Data'!E37)+(Inputs!$G$23*'Historical Data'!F37)+(Inputs!$G$24*'Historical Data'!G37)+(Inputs!$G$25*'Historical Data'!H37)+(Inputs!$G$26*'Historical Data'!I37)+(Inputs!$G$27*'Historical Data'!J37)+(Inputs!$G$28*'Historical Data'!K37)+(Inputs!$G$29*'Historical Data'!L37)+(Inputs!$G$30*'Historical Data'!M37)+(Inputs!$G$31*'Historical Data'!N37)+(Inputs!$G$32*'Historical Data'!O37)+(Inputs!$G$33*'Historical Data'!P37)+(Inputs!$G$34*'Historical Data'!Q37)+(Inputs!$G$35*'Historical Data'!R37)+(Inputs!$G$36*'Historical Data'!BQ37)+(Inputs!$G$37*'Historical Data'!T37)+(Inputs!$G$38*'Historical Data'!U37)+(Inputs!$G$39*'Historical Data'!V37)+(Inputs!$G$40*'Historical Data'!W37)+(Inputs!$G$41*'Historical Data'!X37)+(Inputs!$G$42*'Historical Data'!Y37)+(Inputs!$G$43*'Historical Data'!Z37)+(Inputs!$G$45*'Historical Data'!AA37)+(Inputs!$G$46*'Historical Data'!AB37)+(Inputs!$G$47*'Historical Data'!AC37)+(Inputs!$G$48*'Historical Data'!AD37)+(Inputs!$G$50*'Historical Data'!AE37)+(Inputs!$G$51*'Historical Data'!AF37)+(Inputs!$G$52*'Historical Data'!AG37)+(Inputs!$G$54*'Historical Data'!AH37)+(Inputs!$G$55*'Historical Data'!AI37)+(Inputs!$G$56*'Historical Data'!AJ37)+(Inputs!$G$57*'Historical Data'!AK37)+(Inputs!$G$58*'Historical Data'!AL37)+(Inputs!$G$59*'Historical Data'!AM37)+(Inputs!$G$60*'Historical Data'!AN37)+(Inputs!$G$61*'Historical Data'!AO37)+(Inputs!$G$62*'Historical Data'!AP37)+(Inputs!$G$63*'Historical Data'!AQ37)+(Inputs!$G$65*'Historical Data'!AR37)+(Inputs!$G$66*'Historical Data'!AS37)+(Inputs!$G$67*'Historical Data'!AT37)+(Inputs!$G$68*'Historical Data'!AU37)+(Inputs!$G$69*'Historical Data'!AV37)+(Inputs!$G$70*'Historical Data'!AW37)+(Inputs!$G$71*'Historical Data'!AX37)+(Inputs!$G$73*'Historical Data'!AY37)+(Inputs!$G$74*'Historical Data'!AZ37)+(Inputs!$G$75*'Historical Data'!BA37)+(Inputs!$G$76*'Historical Data'!BB37)+(Inputs!$G$77*'Historical Data'!BC37)+(Inputs!$G$78*'Historical Data'!BD37)+(Inputs!$G$79*'Historical Data'!BE37)+(Inputs!$G$80*'Historical Data'!BF37)+(Inputs!$G$81*'Historical Data'!BG37)+(Inputs!$G$83*'Historical Data'!BH37)+(Inputs!$G$84*'Historical Data'!BI37)+(Inputs!$G$85*'Historical Data'!BJ37)+(Inputs!$G$86*'Historical Data'!BK37)+(Inputs!$G$87*'Historical Data'!BL37)+(Inputs!$G$89*'Historical Data'!BM37)+(Inputs!$G$90*'Historical Data'!BN37)+(Inputs!$G$91*'Historical Data'!BO37)+(Inputs!$G$92*'Historical Data'!BP37)+(Inputs!$G$93*'Historical Data'!S37)+(Inputs!$G$95*'Historical Data'!BR37)+(Inputs!$G$96*'Historical Data'!BS37)+(Inputs!$G$97*'Historical Data'!BT37)+(Inputs!$G$98*'Historical Data'!BU37)+(Inputs!$G$99*'Historical Data'!BV37)+(Inputs!$G$100*'Historical Data'!BW37)+(Inputs!$G$101*'Historical Data'!BX37)+(Inputs!$G$102*'Historical Data'!BY37)+(Inputs!$G$103*'Historical Data'!BZ37)+(Inputs!$G$104*'Historical Data'!CA37)</f>
        <v>#DIV/0!</v>
      </c>
    </row>
    <row r="38" spans="1:80" x14ac:dyDescent="0.2">
      <c r="A38" s="44">
        <v>39568</v>
      </c>
      <c r="B38" s="102">
        <v>0.17960000000000001</v>
      </c>
      <c r="C38" s="103">
        <v>0.20549999999999999</v>
      </c>
      <c r="D38" s="104">
        <v>5.8064999999999998</v>
      </c>
      <c r="E38" s="105">
        <v>0</v>
      </c>
      <c r="F38" s="106">
        <v>9.1381999999999994</v>
      </c>
      <c r="G38" s="106">
        <v>10.8773</v>
      </c>
      <c r="H38" s="105">
        <v>6.2339000000000002</v>
      </c>
      <c r="I38" s="106">
        <v>1.3396999999999999</v>
      </c>
      <c r="J38" s="106">
        <v>-5.3112000000000004</v>
      </c>
      <c r="K38" s="106">
        <v>4.9596999999999998</v>
      </c>
      <c r="L38" s="106">
        <v>5.5473999999999997</v>
      </c>
      <c r="M38" s="106">
        <v>4.6075999999999997</v>
      </c>
      <c r="N38" s="106">
        <v>7.34</v>
      </c>
      <c r="O38" s="106">
        <v>9.0557999999999996</v>
      </c>
      <c r="P38" s="106">
        <v>3.95</v>
      </c>
      <c r="Q38" s="106">
        <v>5.2992999999999997</v>
      </c>
      <c r="R38" s="106">
        <v>6.3601999999999999</v>
      </c>
      <c r="S38" s="105">
        <v>7.3366521099268649</v>
      </c>
      <c r="T38" s="107">
        <v>4.75</v>
      </c>
      <c r="U38" s="106">
        <v>6.0263999999999998</v>
      </c>
      <c r="V38" s="106">
        <v>4.7662000000000004</v>
      </c>
      <c r="W38" s="106">
        <v>2.6593</v>
      </c>
      <c r="X38" s="106">
        <v>6.5332999999999997</v>
      </c>
      <c r="Y38" s="106">
        <v>7.9981</v>
      </c>
      <c r="Z38" s="108">
        <v>5.3533999999999997</v>
      </c>
      <c r="AA38" s="102">
        <v>8.5299999999999994</v>
      </c>
      <c r="AB38" s="106">
        <v>5.4381000000000004</v>
      </c>
      <c r="AC38" s="106">
        <v>7.3564999999999996</v>
      </c>
      <c r="AD38" s="103">
        <v>9.5050000000000008</v>
      </c>
      <c r="AE38" s="104">
        <v>6.0385999999999997</v>
      </c>
      <c r="AF38" s="105">
        <v>10</v>
      </c>
      <c r="AG38" s="109">
        <v>-4.6101000000000001</v>
      </c>
      <c r="AH38" s="102">
        <v>7.2062999999999997</v>
      </c>
      <c r="AI38" s="106">
        <v>4.7858999999999998</v>
      </c>
      <c r="AJ38" s="106">
        <v>6.2439</v>
      </c>
      <c r="AK38" s="106">
        <v>5.2988999999999997</v>
      </c>
      <c r="AL38" s="106">
        <v>5.1802999999999999</v>
      </c>
      <c r="AM38" s="106">
        <v>10.2303</v>
      </c>
      <c r="AN38" s="106">
        <v>5.6582999999999997</v>
      </c>
      <c r="AO38" s="106">
        <v>0.76859999999999995</v>
      </c>
      <c r="AP38" s="106">
        <v>6.4302000000000001</v>
      </c>
      <c r="AQ38" s="103">
        <v>4.5731999999999999</v>
      </c>
      <c r="AR38" s="104">
        <v>1.07</v>
      </c>
      <c r="AS38" s="106">
        <v>1.3542000000000001</v>
      </c>
      <c r="AT38" s="106">
        <v>4.17</v>
      </c>
      <c r="AU38" s="106">
        <v>5.56</v>
      </c>
      <c r="AV38" s="106">
        <v>0.1341</v>
      </c>
      <c r="AW38" s="105">
        <v>-0.78</v>
      </c>
      <c r="AX38" s="108">
        <v>-1.59</v>
      </c>
      <c r="AY38" s="102">
        <v>8.5684000000000005</v>
      </c>
      <c r="AZ38" s="106">
        <v>7.1677</v>
      </c>
      <c r="BA38" s="106">
        <v>9.1085999999999991</v>
      </c>
      <c r="BB38" s="106">
        <v>9.1085999999999991</v>
      </c>
      <c r="BC38" s="106">
        <v>11.1516</v>
      </c>
      <c r="BD38" s="106">
        <v>3.3395999999999999</v>
      </c>
      <c r="BE38" s="106">
        <v>8.5828000000000007</v>
      </c>
      <c r="BF38" s="106">
        <v>9.7981999999999996</v>
      </c>
      <c r="BG38" s="103">
        <v>9.7981999999999996</v>
      </c>
      <c r="BH38" s="110">
        <v>3.0988000000000002</v>
      </c>
      <c r="BI38" s="105">
        <v>2.3618999999999999</v>
      </c>
      <c r="BJ38" s="105">
        <v>-5</v>
      </c>
      <c r="BK38" s="105">
        <v>9.3373000000000008</v>
      </c>
      <c r="BL38" s="109">
        <v>2</v>
      </c>
      <c r="BM38" s="111">
        <v>4.4997509999999998</v>
      </c>
      <c r="BN38" s="111">
        <v>5.4601399999999991</v>
      </c>
      <c r="BO38" s="111">
        <v>8.4230389999999993</v>
      </c>
      <c r="BP38" s="111">
        <v>2.1294960000000001</v>
      </c>
      <c r="BQ38" s="103">
        <v>7.3366521099268649</v>
      </c>
      <c r="BR38" s="112">
        <v>1.1100000000000001</v>
      </c>
      <c r="BS38" s="105">
        <v>-7.3</v>
      </c>
      <c r="BT38" s="105">
        <v>0.31</v>
      </c>
      <c r="BU38" s="105">
        <v>0.51</v>
      </c>
      <c r="BV38" s="105">
        <v>2.0699999999999998</v>
      </c>
      <c r="BW38" s="105">
        <v>-1.59</v>
      </c>
      <c r="BX38" s="105">
        <v>2.2000000000000002</v>
      </c>
      <c r="BY38" s="105">
        <v>-2.15</v>
      </c>
      <c r="BZ38" s="105">
        <v>1.4</v>
      </c>
      <c r="CA38" s="111">
        <v>0.66</v>
      </c>
      <c r="CB38" s="50" t="e">
        <f>(Inputs!$G$18*'Historical Data'!B38)+(Inputs!$G$19*'Historical Data'!C38)+(Inputs!$G$21*'Historical Data'!D38)+(Inputs!$G$22*'Historical Data'!E38)+(Inputs!$G$23*'Historical Data'!F38)+(Inputs!$G$24*'Historical Data'!G38)+(Inputs!$G$25*'Historical Data'!H38)+(Inputs!$G$26*'Historical Data'!I38)+(Inputs!$G$27*'Historical Data'!J38)+(Inputs!$G$28*'Historical Data'!K38)+(Inputs!$G$29*'Historical Data'!L38)+(Inputs!$G$30*'Historical Data'!M38)+(Inputs!$G$31*'Historical Data'!N38)+(Inputs!$G$32*'Historical Data'!O38)+(Inputs!$G$33*'Historical Data'!P38)+(Inputs!$G$34*'Historical Data'!Q38)+(Inputs!$G$35*'Historical Data'!R38)+(Inputs!$G$36*'Historical Data'!BQ38)+(Inputs!$G$37*'Historical Data'!T38)+(Inputs!$G$38*'Historical Data'!U38)+(Inputs!$G$39*'Historical Data'!V38)+(Inputs!$G$40*'Historical Data'!W38)+(Inputs!$G$41*'Historical Data'!X38)+(Inputs!$G$42*'Historical Data'!Y38)+(Inputs!$G$43*'Historical Data'!Z38)+(Inputs!$G$45*'Historical Data'!AA38)+(Inputs!$G$46*'Historical Data'!AB38)+(Inputs!$G$47*'Historical Data'!AC38)+(Inputs!$G$48*'Historical Data'!AD38)+(Inputs!$G$50*'Historical Data'!AE38)+(Inputs!$G$51*'Historical Data'!AF38)+(Inputs!$G$52*'Historical Data'!AG38)+(Inputs!$G$54*'Historical Data'!AH38)+(Inputs!$G$55*'Historical Data'!AI38)+(Inputs!$G$56*'Historical Data'!AJ38)+(Inputs!$G$57*'Historical Data'!AK38)+(Inputs!$G$58*'Historical Data'!AL38)+(Inputs!$G$59*'Historical Data'!AM38)+(Inputs!$G$60*'Historical Data'!AN38)+(Inputs!$G$61*'Historical Data'!AO38)+(Inputs!$G$62*'Historical Data'!AP38)+(Inputs!$G$63*'Historical Data'!AQ38)+(Inputs!$G$65*'Historical Data'!AR38)+(Inputs!$G$66*'Historical Data'!AS38)+(Inputs!$G$67*'Historical Data'!AT38)+(Inputs!$G$68*'Historical Data'!AU38)+(Inputs!$G$69*'Historical Data'!AV38)+(Inputs!$G$70*'Historical Data'!AW38)+(Inputs!$G$71*'Historical Data'!AX38)+(Inputs!$G$73*'Historical Data'!AY38)+(Inputs!$G$74*'Historical Data'!AZ38)+(Inputs!$G$75*'Historical Data'!BA38)+(Inputs!$G$76*'Historical Data'!BB38)+(Inputs!$G$77*'Historical Data'!BC38)+(Inputs!$G$78*'Historical Data'!BD38)+(Inputs!$G$79*'Historical Data'!BE38)+(Inputs!$G$80*'Historical Data'!BF38)+(Inputs!$G$81*'Historical Data'!BG38)+(Inputs!$G$83*'Historical Data'!BH38)+(Inputs!$G$84*'Historical Data'!BI38)+(Inputs!$G$85*'Historical Data'!BJ38)+(Inputs!$G$86*'Historical Data'!BK38)+(Inputs!$G$87*'Historical Data'!BL38)+(Inputs!$G$89*'Historical Data'!BM38)+(Inputs!$G$90*'Historical Data'!BN38)+(Inputs!$G$91*'Historical Data'!BO38)+(Inputs!$G$92*'Historical Data'!BP38)+(Inputs!$G$93*'Historical Data'!S38)+(Inputs!$G$95*'Historical Data'!BR38)+(Inputs!$G$96*'Historical Data'!BS38)+(Inputs!$G$97*'Historical Data'!BT38)+(Inputs!$G$98*'Historical Data'!BU38)+(Inputs!$G$99*'Historical Data'!BV38)+(Inputs!$G$100*'Historical Data'!BW38)+(Inputs!$G$101*'Historical Data'!BX38)+(Inputs!$G$102*'Historical Data'!BY38)+(Inputs!$G$103*'Historical Data'!BZ38)+(Inputs!$G$104*'Historical Data'!CA38)</f>
        <v>#DIV/0!</v>
      </c>
    </row>
    <row r="39" spans="1:80" x14ac:dyDescent="0.2">
      <c r="A39" s="44">
        <v>39599</v>
      </c>
      <c r="B39" s="102">
        <v>0.18260000000000001</v>
      </c>
      <c r="C39" s="103">
        <v>0.19819999999999999</v>
      </c>
      <c r="D39" s="104">
        <v>0.81299999999999994</v>
      </c>
      <c r="E39" s="105">
        <v>2.0781000000000001</v>
      </c>
      <c r="F39" s="106">
        <v>3.1638999999999999</v>
      </c>
      <c r="G39" s="106">
        <v>3.7488000000000001</v>
      </c>
      <c r="H39" s="105">
        <v>-4.819</v>
      </c>
      <c r="I39" s="106">
        <v>1.9043000000000001</v>
      </c>
      <c r="J39" s="106">
        <v>-3.2690000000000001</v>
      </c>
      <c r="K39" s="106">
        <v>1.7206999999999999</v>
      </c>
      <c r="L39" s="106">
        <v>3.2892000000000001</v>
      </c>
      <c r="M39" s="106">
        <v>-0.24829999999999999</v>
      </c>
      <c r="N39" s="106">
        <v>1.02</v>
      </c>
      <c r="O39" s="106">
        <v>14.8134</v>
      </c>
      <c r="P39" s="106">
        <v>3.1103000000000001</v>
      </c>
      <c r="Q39" s="106">
        <v>5.2672999999999996</v>
      </c>
      <c r="R39" s="106">
        <v>4.6231</v>
      </c>
      <c r="S39" s="105">
        <v>-0.97333383851438759</v>
      </c>
      <c r="T39" s="107">
        <v>1.07</v>
      </c>
      <c r="U39" s="106">
        <v>3.5790999999999999</v>
      </c>
      <c r="V39" s="106">
        <v>1.5116000000000001</v>
      </c>
      <c r="W39" s="106">
        <v>3.9601000000000002</v>
      </c>
      <c r="X39" s="106">
        <v>5.4234</v>
      </c>
      <c r="Y39" s="106">
        <v>5.2945000000000002</v>
      </c>
      <c r="Z39" s="108">
        <v>3.6545999999999998</v>
      </c>
      <c r="AA39" s="102">
        <v>-3.66</v>
      </c>
      <c r="AB39" s="106">
        <v>1.1872</v>
      </c>
      <c r="AC39" s="106">
        <v>2.1837</v>
      </c>
      <c r="AD39" s="103">
        <v>8.6980000000000004</v>
      </c>
      <c r="AE39" s="104">
        <v>6.9074999999999998</v>
      </c>
      <c r="AF39" s="105">
        <v>-2</v>
      </c>
      <c r="AG39" s="109">
        <v>1.1331</v>
      </c>
      <c r="AH39" s="102">
        <v>-4.2640000000000002</v>
      </c>
      <c r="AI39" s="106">
        <v>0.67830000000000001</v>
      </c>
      <c r="AJ39" s="106">
        <v>7.6304999999999996</v>
      </c>
      <c r="AK39" s="106">
        <v>5.8456000000000001</v>
      </c>
      <c r="AL39" s="106">
        <v>3.5649999999999999</v>
      </c>
      <c r="AM39" s="106">
        <v>4.8000999999999996</v>
      </c>
      <c r="AN39" s="106">
        <v>1.8554999999999999</v>
      </c>
      <c r="AO39" s="106">
        <v>8.5508000000000006</v>
      </c>
      <c r="AP39" s="106">
        <v>-2.4582999999999999</v>
      </c>
      <c r="AQ39" s="103">
        <v>6.8513000000000002</v>
      </c>
      <c r="AR39" s="104">
        <v>-1.18</v>
      </c>
      <c r="AS39" s="106">
        <v>1.3361000000000001</v>
      </c>
      <c r="AT39" s="106">
        <v>0.43</v>
      </c>
      <c r="AU39" s="106">
        <v>1.1599999999999999</v>
      </c>
      <c r="AV39" s="106">
        <v>0.1222</v>
      </c>
      <c r="AW39" s="105">
        <v>-0.36</v>
      </c>
      <c r="AX39" s="108">
        <v>-0.99</v>
      </c>
      <c r="AY39" s="102">
        <v>1.3826000000000001</v>
      </c>
      <c r="AZ39" s="106">
        <v>1.9476</v>
      </c>
      <c r="BA39" s="106">
        <v>0.68940000000000001</v>
      </c>
      <c r="BB39" s="106">
        <v>0.68940000000000001</v>
      </c>
      <c r="BC39" s="106">
        <v>-0.30520000000000003</v>
      </c>
      <c r="BD39" s="106">
        <v>1.3963000000000001</v>
      </c>
      <c r="BE39" s="106">
        <v>-1.3145</v>
      </c>
      <c r="BF39" s="106">
        <v>1.0832999999999999</v>
      </c>
      <c r="BG39" s="103">
        <v>1.0832999999999999</v>
      </c>
      <c r="BH39" s="110">
        <v>-2.8431999999999999</v>
      </c>
      <c r="BI39" s="105">
        <v>-5.8900000000000001E-2</v>
      </c>
      <c r="BJ39" s="105">
        <v>2.6392000000000002</v>
      </c>
      <c r="BK39" s="105">
        <v>16.749300000000002</v>
      </c>
      <c r="BL39" s="109">
        <v>10.1333</v>
      </c>
      <c r="BM39" s="111">
        <v>2.649788</v>
      </c>
      <c r="BN39" s="111">
        <v>3.7435000000000005</v>
      </c>
      <c r="BO39" s="111">
        <v>0.77126000000000006</v>
      </c>
      <c r="BP39" s="111">
        <v>1.942661</v>
      </c>
      <c r="BQ39" s="103">
        <v>-0.97333383851438759</v>
      </c>
      <c r="BR39" s="112">
        <v>1.5</v>
      </c>
      <c r="BS39" s="105">
        <v>0.86</v>
      </c>
      <c r="BT39" s="105">
        <v>1.1000000000000001</v>
      </c>
      <c r="BU39" s="105">
        <v>1.89</v>
      </c>
      <c r="BV39" s="105">
        <v>1.26</v>
      </c>
      <c r="BW39" s="105">
        <v>1.8</v>
      </c>
      <c r="BX39" s="105">
        <v>2.91</v>
      </c>
      <c r="BY39" s="105">
        <v>1.44</v>
      </c>
      <c r="BZ39" s="105">
        <v>0.93</v>
      </c>
      <c r="CA39" s="111">
        <v>1.2</v>
      </c>
      <c r="CB39" s="50" t="e">
        <f>(Inputs!$G$18*'Historical Data'!B39)+(Inputs!$G$19*'Historical Data'!C39)+(Inputs!$G$21*'Historical Data'!D39)+(Inputs!$G$22*'Historical Data'!E39)+(Inputs!$G$23*'Historical Data'!F39)+(Inputs!$G$24*'Historical Data'!G39)+(Inputs!$G$25*'Historical Data'!H39)+(Inputs!$G$26*'Historical Data'!I39)+(Inputs!$G$27*'Historical Data'!J39)+(Inputs!$G$28*'Historical Data'!K39)+(Inputs!$G$29*'Historical Data'!L39)+(Inputs!$G$30*'Historical Data'!M39)+(Inputs!$G$31*'Historical Data'!N39)+(Inputs!$G$32*'Historical Data'!O39)+(Inputs!$G$33*'Historical Data'!P39)+(Inputs!$G$34*'Historical Data'!Q39)+(Inputs!$G$35*'Historical Data'!R39)+(Inputs!$G$36*'Historical Data'!BQ39)+(Inputs!$G$37*'Historical Data'!T39)+(Inputs!$G$38*'Historical Data'!U39)+(Inputs!$G$39*'Historical Data'!V39)+(Inputs!$G$40*'Historical Data'!W39)+(Inputs!$G$41*'Historical Data'!X39)+(Inputs!$G$42*'Historical Data'!Y39)+(Inputs!$G$43*'Historical Data'!Z39)+(Inputs!$G$45*'Historical Data'!AA39)+(Inputs!$G$46*'Historical Data'!AB39)+(Inputs!$G$47*'Historical Data'!AC39)+(Inputs!$G$48*'Historical Data'!AD39)+(Inputs!$G$50*'Historical Data'!AE39)+(Inputs!$G$51*'Historical Data'!AF39)+(Inputs!$G$52*'Historical Data'!AG39)+(Inputs!$G$54*'Historical Data'!AH39)+(Inputs!$G$55*'Historical Data'!AI39)+(Inputs!$G$56*'Historical Data'!AJ39)+(Inputs!$G$57*'Historical Data'!AK39)+(Inputs!$G$58*'Historical Data'!AL39)+(Inputs!$G$59*'Historical Data'!AM39)+(Inputs!$G$60*'Historical Data'!AN39)+(Inputs!$G$61*'Historical Data'!AO39)+(Inputs!$G$62*'Historical Data'!AP39)+(Inputs!$G$63*'Historical Data'!AQ39)+(Inputs!$G$65*'Historical Data'!AR39)+(Inputs!$G$66*'Historical Data'!AS39)+(Inputs!$G$67*'Historical Data'!AT39)+(Inputs!$G$68*'Historical Data'!AU39)+(Inputs!$G$69*'Historical Data'!AV39)+(Inputs!$G$70*'Historical Data'!AW39)+(Inputs!$G$71*'Historical Data'!AX39)+(Inputs!$G$73*'Historical Data'!AY39)+(Inputs!$G$74*'Historical Data'!AZ39)+(Inputs!$G$75*'Historical Data'!BA39)+(Inputs!$G$76*'Historical Data'!BB39)+(Inputs!$G$77*'Historical Data'!BC39)+(Inputs!$G$78*'Historical Data'!BD39)+(Inputs!$G$79*'Historical Data'!BE39)+(Inputs!$G$80*'Historical Data'!BF39)+(Inputs!$G$81*'Historical Data'!BG39)+(Inputs!$G$83*'Historical Data'!BH39)+(Inputs!$G$84*'Historical Data'!BI39)+(Inputs!$G$85*'Historical Data'!BJ39)+(Inputs!$G$86*'Historical Data'!BK39)+(Inputs!$G$87*'Historical Data'!BL39)+(Inputs!$G$89*'Historical Data'!BM39)+(Inputs!$G$90*'Historical Data'!BN39)+(Inputs!$G$91*'Historical Data'!BO39)+(Inputs!$G$92*'Historical Data'!BP39)+(Inputs!$G$93*'Historical Data'!S39)+(Inputs!$G$95*'Historical Data'!BR39)+(Inputs!$G$96*'Historical Data'!BS39)+(Inputs!$G$97*'Historical Data'!BT39)+(Inputs!$G$98*'Historical Data'!BU39)+(Inputs!$G$99*'Historical Data'!BV39)+(Inputs!$G$100*'Historical Data'!BW39)+(Inputs!$G$101*'Historical Data'!BX39)+(Inputs!$G$102*'Historical Data'!BY39)+(Inputs!$G$103*'Historical Data'!BZ39)+(Inputs!$G$104*'Historical Data'!CA39)</f>
        <v>#DIV/0!</v>
      </c>
    </row>
    <row r="40" spans="1:80" x14ac:dyDescent="0.2">
      <c r="A40" s="44">
        <v>39629</v>
      </c>
      <c r="B40" s="102">
        <v>0.14099999999999999</v>
      </c>
      <c r="C40" s="103">
        <v>0.18179999999999999</v>
      </c>
      <c r="D40" s="104">
        <v>-11.3506</v>
      </c>
      <c r="E40" s="105">
        <v>-5.8701999999999996</v>
      </c>
      <c r="F40" s="106">
        <v>-9.2897999999999996</v>
      </c>
      <c r="G40" s="106">
        <v>2.556</v>
      </c>
      <c r="H40" s="105">
        <v>-17.195699999999999</v>
      </c>
      <c r="I40" s="106">
        <v>-4.4725999999999999</v>
      </c>
      <c r="J40" s="106">
        <v>4.7976999999999999</v>
      </c>
      <c r="K40" s="106">
        <v>-8.2498000000000005</v>
      </c>
      <c r="L40" s="106">
        <v>-6.9249999999999998</v>
      </c>
      <c r="M40" s="106">
        <v>-9.5257000000000005</v>
      </c>
      <c r="N40" s="106">
        <v>-4.9000000000000004</v>
      </c>
      <c r="O40" s="106">
        <v>7.6421999999999999</v>
      </c>
      <c r="P40" s="106">
        <v>-8.9357000000000006</v>
      </c>
      <c r="Q40" s="106">
        <v>-5.6725000000000003</v>
      </c>
      <c r="R40" s="106">
        <v>-7.9539</v>
      </c>
      <c r="S40" s="105">
        <v>-10.125901762229805</v>
      </c>
      <c r="T40" s="107">
        <v>-8.6</v>
      </c>
      <c r="U40" s="106">
        <v>-8.9146000000000001</v>
      </c>
      <c r="V40" s="106">
        <v>-8.3498999999999999</v>
      </c>
      <c r="W40" s="106">
        <v>-8.4373000000000005</v>
      </c>
      <c r="X40" s="106">
        <v>-9.1943999999999999</v>
      </c>
      <c r="Y40" s="106">
        <v>-8.8360000000000003</v>
      </c>
      <c r="Z40" s="108">
        <v>-0.95369999999999999</v>
      </c>
      <c r="AA40" s="102">
        <v>-12.57</v>
      </c>
      <c r="AB40" s="106">
        <v>-8.8041999999999998</v>
      </c>
      <c r="AC40" s="106">
        <v>-7.6013000000000002</v>
      </c>
      <c r="AD40" s="103">
        <v>-7.6097000000000001</v>
      </c>
      <c r="AE40" s="104">
        <v>10.4316</v>
      </c>
      <c r="AF40" s="105">
        <v>-1</v>
      </c>
      <c r="AG40" s="109">
        <v>4.2986000000000004</v>
      </c>
      <c r="AH40" s="102">
        <v>-4.9610000000000003</v>
      </c>
      <c r="AI40" s="106">
        <v>-5.3510999999999997</v>
      </c>
      <c r="AJ40" s="106">
        <v>2.5701999999999998</v>
      </c>
      <c r="AK40" s="106">
        <v>-0.24010000000000001</v>
      </c>
      <c r="AL40" s="106">
        <v>2.2273000000000001</v>
      </c>
      <c r="AM40" s="106">
        <v>4.5991999999999997</v>
      </c>
      <c r="AN40" s="106">
        <v>-2.2122000000000002</v>
      </c>
      <c r="AO40" s="106">
        <v>-4.1463000000000001</v>
      </c>
      <c r="AP40" s="106">
        <v>-2.8098999999999998</v>
      </c>
      <c r="AQ40" s="103">
        <v>2.5495999999999999</v>
      </c>
      <c r="AR40" s="104">
        <v>-0.7</v>
      </c>
      <c r="AS40" s="106">
        <v>-4.1325000000000003</v>
      </c>
      <c r="AT40" s="106">
        <v>-2.68</v>
      </c>
      <c r="AU40" s="106">
        <v>-8.16</v>
      </c>
      <c r="AV40" s="106">
        <v>0.1142</v>
      </c>
      <c r="AW40" s="105">
        <v>0.28999999999999998</v>
      </c>
      <c r="AX40" s="108">
        <v>0.57999999999999996</v>
      </c>
      <c r="AY40" s="102">
        <v>-4.9477000000000002</v>
      </c>
      <c r="AZ40" s="106">
        <v>-3.1762999999999999</v>
      </c>
      <c r="BA40" s="106">
        <v>-3.8649</v>
      </c>
      <c r="BB40" s="106">
        <v>-3.8649</v>
      </c>
      <c r="BC40" s="106">
        <v>-4.0568999999999997</v>
      </c>
      <c r="BD40" s="106">
        <v>0.40939999999999999</v>
      </c>
      <c r="BE40" s="106">
        <v>-4.9917999999999996</v>
      </c>
      <c r="BF40" s="106">
        <v>-3.4689000000000001</v>
      </c>
      <c r="BG40" s="103">
        <v>-3.4689000000000001</v>
      </c>
      <c r="BH40" s="110">
        <v>-17.945499999999999</v>
      </c>
      <c r="BI40" s="105">
        <v>1.0011000000000001</v>
      </c>
      <c r="BJ40" s="105">
        <v>8.1690000000000005</v>
      </c>
      <c r="BK40" s="105">
        <v>5.1115000000000004</v>
      </c>
      <c r="BL40" s="109">
        <v>3.0821999999999998</v>
      </c>
      <c r="BM40" s="111">
        <v>-5.8516490000000001</v>
      </c>
      <c r="BN40" s="111">
        <v>-0.65000500000000017</v>
      </c>
      <c r="BO40" s="111">
        <v>-3.442974</v>
      </c>
      <c r="BP40" s="111">
        <v>0.94333800000000001</v>
      </c>
      <c r="BQ40" s="103">
        <v>-10.125901762229805</v>
      </c>
      <c r="BR40" s="112">
        <v>-0.36</v>
      </c>
      <c r="BS40" s="105">
        <v>9.02</v>
      </c>
      <c r="BT40" s="105">
        <v>0.55000000000000004</v>
      </c>
      <c r="BU40" s="105">
        <v>-0.15</v>
      </c>
      <c r="BV40" s="105">
        <v>-0.47</v>
      </c>
      <c r="BW40" s="105">
        <v>2</v>
      </c>
      <c r="BX40" s="105">
        <v>-1.33</v>
      </c>
      <c r="BY40" s="105">
        <v>4.79</v>
      </c>
      <c r="BZ40" s="105">
        <v>-1.43</v>
      </c>
      <c r="CA40" s="111">
        <v>0.05</v>
      </c>
      <c r="CB40" s="50" t="e">
        <f>(Inputs!$G$18*'Historical Data'!B40)+(Inputs!$G$19*'Historical Data'!C40)+(Inputs!$G$21*'Historical Data'!D40)+(Inputs!$G$22*'Historical Data'!E40)+(Inputs!$G$23*'Historical Data'!F40)+(Inputs!$G$24*'Historical Data'!G40)+(Inputs!$G$25*'Historical Data'!H40)+(Inputs!$G$26*'Historical Data'!I40)+(Inputs!$G$27*'Historical Data'!J40)+(Inputs!$G$28*'Historical Data'!K40)+(Inputs!$G$29*'Historical Data'!L40)+(Inputs!$G$30*'Historical Data'!M40)+(Inputs!$G$31*'Historical Data'!N40)+(Inputs!$G$32*'Historical Data'!O40)+(Inputs!$G$33*'Historical Data'!P40)+(Inputs!$G$34*'Historical Data'!Q40)+(Inputs!$G$35*'Historical Data'!R40)+(Inputs!$G$36*'Historical Data'!BQ40)+(Inputs!$G$37*'Historical Data'!T40)+(Inputs!$G$38*'Historical Data'!U40)+(Inputs!$G$39*'Historical Data'!V40)+(Inputs!$G$40*'Historical Data'!W40)+(Inputs!$G$41*'Historical Data'!X40)+(Inputs!$G$42*'Historical Data'!Y40)+(Inputs!$G$43*'Historical Data'!Z40)+(Inputs!$G$45*'Historical Data'!AA40)+(Inputs!$G$46*'Historical Data'!AB40)+(Inputs!$G$47*'Historical Data'!AC40)+(Inputs!$G$48*'Historical Data'!AD40)+(Inputs!$G$50*'Historical Data'!AE40)+(Inputs!$G$51*'Historical Data'!AF40)+(Inputs!$G$52*'Historical Data'!AG40)+(Inputs!$G$54*'Historical Data'!AH40)+(Inputs!$G$55*'Historical Data'!AI40)+(Inputs!$G$56*'Historical Data'!AJ40)+(Inputs!$G$57*'Historical Data'!AK40)+(Inputs!$G$58*'Historical Data'!AL40)+(Inputs!$G$59*'Historical Data'!AM40)+(Inputs!$G$60*'Historical Data'!AN40)+(Inputs!$G$61*'Historical Data'!AO40)+(Inputs!$G$62*'Historical Data'!AP40)+(Inputs!$G$63*'Historical Data'!AQ40)+(Inputs!$G$65*'Historical Data'!AR40)+(Inputs!$G$66*'Historical Data'!AS40)+(Inputs!$G$67*'Historical Data'!AT40)+(Inputs!$G$68*'Historical Data'!AU40)+(Inputs!$G$69*'Historical Data'!AV40)+(Inputs!$G$70*'Historical Data'!AW40)+(Inputs!$G$71*'Historical Data'!AX40)+(Inputs!$G$73*'Historical Data'!AY40)+(Inputs!$G$74*'Historical Data'!AZ40)+(Inputs!$G$75*'Historical Data'!BA40)+(Inputs!$G$76*'Historical Data'!BB40)+(Inputs!$G$77*'Historical Data'!BC40)+(Inputs!$G$78*'Historical Data'!BD40)+(Inputs!$G$79*'Historical Data'!BE40)+(Inputs!$G$80*'Historical Data'!BF40)+(Inputs!$G$81*'Historical Data'!BG40)+(Inputs!$G$83*'Historical Data'!BH40)+(Inputs!$G$84*'Historical Data'!BI40)+(Inputs!$G$85*'Historical Data'!BJ40)+(Inputs!$G$86*'Historical Data'!BK40)+(Inputs!$G$87*'Historical Data'!BL40)+(Inputs!$G$89*'Historical Data'!BM40)+(Inputs!$G$90*'Historical Data'!BN40)+(Inputs!$G$91*'Historical Data'!BO40)+(Inputs!$G$92*'Historical Data'!BP40)+(Inputs!$G$93*'Historical Data'!S40)+(Inputs!$G$95*'Historical Data'!BR40)+(Inputs!$G$96*'Historical Data'!BS40)+(Inputs!$G$97*'Historical Data'!BT40)+(Inputs!$G$98*'Historical Data'!BU40)+(Inputs!$G$99*'Historical Data'!BV40)+(Inputs!$G$100*'Historical Data'!BW40)+(Inputs!$G$101*'Historical Data'!BX40)+(Inputs!$G$102*'Historical Data'!BY40)+(Inputs!$G$103*'Historical Data'!BZ40)+(Inputs!$G$104*'Historical Data'!CA40)</f>
        <v>#DIV/0!</v>
      </c>
    </row>
    <row r="41" spans="1:80" x14ac:dyDescent="0.2">
      <c r="A41" s="44">
        <v>39660</v>
      </c>
      <c r="B41" s="102">
        <v>0.14879999999999999</v>
      </c>
      <c r="C41" s="103">
        <v>0.187</v>
      </c>
      <c r="D41" s="104">
        <v>2.2149000000000001</v>
      </c>
      <c r="E41" s="105">
        <v>2.6217000000000001</v>
      </c>
      <c r="F41" s="106">
        <v>-5.5039999999999996</v>
      </c>
      <c r="G41" s="106">
        <v>-14.331</v>
      </c>
      <c r="H41" s="105">
        <v>6.4663000000000004</v>
      </c>
      <c r="I41" s="106">
        <v>5.7295999999999996</v>
      </c>
      <c r="J41" s="106">
        <v>-5.6727999999999996</v>
      </c>
      <c r="K41" s="106">
        <v>-1.0062</v>
      </c>
      <c r="L41" s="106">
        <v>-2.0032000000000001</v>
      </c>
      <c r="M41" s="106">
        <v>-0.3322</v>
      </c>
      <c r="N41" s="106">
        <v>-1.72</v>
      </c>
      <c r="O41" s="106">
        <v>-16.0123</v>
      </c>
      <c r="P41" s="106">
        <v>4.1905999999999999</v>
      </c>
      <c r="Q41" s="106">
        <v>1.7185999999999999</v>
      </c>
      <c r="R41" s="106">
        <v>-2.5198</v>
      </c>
      <c r="S41" s="105">
        <v>-5.0015629948444538</v>
      </c>
      <c r="T41" s="107">
        <v>-0.99</v>
      </c>
      <c r="U41" s="106">
        <v>-1.228</v>
      </c>
      <c r="V41" s="106">
        <v>-0.89859999999999995</v>
      </c>
      <c r="W41" s="106">
        <v>2.8727999999999998</v>
      </c>
      <c r="X41" s="106">
        <v>-2.5350000000000001</v>
      </c>
      <c r="Y41" s="106">
        <v>2.8835999999999999</v>
      </c>
      <c r="Z41" s="108">
        <v>-6.0673000000000004</v>
      </c>
      <c r="AA41" s="102">
        <v>-0.52</v>
      </c>
      <c r="AB41" s="106">
        <v>-3.3201999999999998</v>
      </c>
      <c r="AC41" s="106">
        <v>-3.8462000000000001</v>
      </c>
      <c r="AD41" s="103">
        <v>-8.1818000000000008</v>
      </c>
      <c r="AE41" s="104">
        <v>-9.7812000000000001</v>
      </c>
      <c r="AF41" s="105">
        <v>2.6004</v>
      </c>
      <c r="AG41" s="109">
        <v>-1.2166999999999999</v>
      </c>
      <c r="AH41" s="102">
        <v>-1.8146</v>
      </c>
      <c r="AI41" s="106">
        <v>1.5605</v>
      </c>
      <c r="AJ41" s="106">
        <v>-6.9699</v>
      </c>
      <c r="AK41" s="106">
        <v>-11.255000000000001</v>
      </c>
      <c r="AL41" s="106">
        <v>-12.605600000000001</v>
      </c>
      <c r="AM41" s="106">
        <v>-10.664400000000001</v>
      </c>
      <c r="AN41" s="106">
        <v>-1.6011</v>
      </c>
      <c r="AO41" s="106">
        <v>-2.7679999999999998</v>
      </c>
      <c r="AP41" s="106">
        <v>4.3072999999999997</v>
      </c>
      <c r="AQ41" s="103">
        <v>-10.158799999999999</v>
      </c>
      <c r="AR41" s="104">
        <v>-0.97</v>
      </c>
      <c r="AS41" s="106">
        <v>0.9677</v>
      </c>
      <c r="AT41" s="106">
        <v>-1.6</v>
      </c>
      <c r="AU41" s="106">
        <v>-3.2</v>
      </c>
      <c r="AV41" s="106">
        <v>9.5600000000000004E-2</v>
      </c>
      <c r="AW41" s="105">
        <v>0.4</v>
      </c>
      <c r="AX41" s="108">
        <v>0.54</v>
      </c>
      <c r="AY41" s="102">
        <v>-4.1444999999999999</v>
      </c>
      <c r="AZ41" s="106">
        <v>-3.8841999999999999</v>
      </c>
      <c r="BA41" s="106">
        <v>-3.7482000000000002</v>
      </c>
      <c r="BB41" s="106">
        <v>-3.7482000000000002</v>
      </c>
      <c r="BC41" s="106">
        <v>-4.6288999999999998</v>
      </c>
      <c r="BD41" s="106">
        <v>-1.2062999999999999</v>
      </c>
      <c r="BE41" s="106">
        <v>-3.8163999999999998</v>
      </c>
      <c r="BF41" s="106">
        <v>-4.5087000000000002</v>
      </c>
      <c r="BG41" s="103">
        <v>-4.5087000000000002</v>
      </c>
      <c r="BH41" s="110">
        <v>3.1711999999999998</v>
      </c>
      <c r="BI41" s="105">
        <v>3.2988</v>
      </c>
      <c r="BJ41" s="105">
        <v>-1</v>
      </c>
      <c r="BK41" s="105">
        <v>-1</v>
      </c>
      <c r="BL41" s="109">
        <v>2.657</v>
      </c>
      <c r="BM41" s="111">
        <v>-1.5312930000000002</v>
      </c>
      <c r="BN41" s="111">
        <v>-4.7728260000000002</v>
      </c>
      <c r="BO41" s="111">
        <v>-3.7780950000000009</v>
      </c>
      <c r="BP41" s="111">
        <v>2.5885619999999996</v>
      </c>
      <c r="BQ41" s="103">
        <v>-5.0015629948444538</v>
      </c>
      <c r="BR41" s="112">
        <v>-2.14</v>
      </c>
      <c r="BS41" s="105">
        <v>2.98</v>
      </c>
      <c r="BT41" s="105">
        <v>-0.06</v>
      </c>
      <c r="BU41" s="105">
        <v>-2.5299999999999998</v>
      </c>
      <c r="BV41" s="105">
        <v>-0.37</v>
      </c>
      <c r="BW41" s="105">
        <v>-2.64</v>
      </c>
      <c r="BX41" s="105">
        <v>-3.43</v>
      </c>
      <c r="BY41" s="105">
        <v>-4.2</v>
      </c>
      <c r="BZ41" s="105">
        <v>-0.39</v>
      </c>
      <c r="CA41" s="111">
        <v>-2.4700000000000002</v>
      </c>
      <c r="CB41" s="50" t="e">
        <f>(Inputs!$G$18*'Historical Data'!B41)+(Inputs!$G$19*'Historical Data'!C41)+(Inputs!$G$21*'Historical Data'!D41)+(Inputs!$G$22*'Historical Data'!E41)+(Inputs!$G$23*'Historical Data'!F41)+(Inputs!$G$24*'Historical Data'!G41)+(Inputs!$G$25*'Historical Data'!H41)+(Inputs!$G$26*'Historical Data'!I41)+(Inputs!$G$27*'Historical Data'!J41)+(Inputs!$G$28*'Historical Data'!K41)+(Inputs!$G$29*'Historical Data'!L41)+(Inputs!$G$30*'Historical Data'!M41)+(Inputs!$G$31*'Historical Data'!N41)+(Inputs!$G$32*'Historical Data'!O41)+(Inputs!$G$33*'Historical Data'!P41)+(Inputs!$G$34*'Historical Data'!Q41)+(Inputs!$G$35*'Historical Data'!R41)+(Inputs!$G$36*'Historical Data'!BQ41)+(Inputs!$G$37*'Historical Data'!T41)+(Inputs!$G$38*'Historical Data'!U41)+(Inputs!$G$39*'Historical Data'!V41)+(Inputs!$G$40*'Historical Data'!W41)+(Inputs!$G$41*'Historical Data'!X41)+(Inputs!$G$42*'Historical Data'!Y41)+(Inputs!$G$43*'Historical Data'!Z41)+(Inputs!$G$45*'Historical Data'!AA41)+(Inputs!$G$46*'Historical Data'!AB41)+(Inputs!$G$47*'Historical Data'!AC41)+(Inputs!$G$48*'Historical Data'!AD41)+(Inputs!$G$50*'Historical Data'!AE41)+(Inputs!$G$51*'Historical Data'!AF41)+(Inputs!$G$52*'Historical Data'!AG41)+(Inputs!$G$54*'Historical Data'!AH41)+(Inputs!$G$55*'Historical Data'!AI41)+(Inputs!$G$56*'Historical Data'!AJ41)+(Inputs!$G$57*'Historical Data'!AK41)+(Inputs!$G$58*'Historical Data'!AL41)+(Inputs!$G$59*'Historical Data'!AM41)+(Inputs!$G$60*'Historical Data'!AN41)+(Inputs!$G$61*'Historical Data'!AO41)+(Inputs!$G$62*'Historical Data'!AP41)+(Inputs!$G$63*'Historical Data'!AQ41)+(Inputs!$G$65*'Historical Data'!AR41)+(Inputs!$G$66*'Historical Data'!AS41)+(Inputs!$G$67*'Historical Data'!AT41)+(Inputs!$G$68*'Historical Data'!AU41)+(Inputs!$G$69*'Historical Data'!AV41)+(Inputs!$G$70*'Historical Data'!AW41)+(Inputs!$G$71*'Historical Data'!AX41)+(Inputs!$G$73*'Historical Data'!AY41)+(Inputs!$G$74*'Historical Data'!AZ41)+(Inputs!$G$75*'Historical Data'!BA41)+(Inputs!$G$76*'Historical Data'!BB41)+(Inputs!$G$77*'Historical Data'!BC41)+(Inputs!$G$78*'Historical Data'!BD41)+(Inputs!$G$79*'Historical Data'!BE41)+(Inputs!$G$80*'Historical Data'!BF41)+(Inputs!$G$81*'Historical Data'!BG41)+(Inputs!$G$83*'Historical Data'!BH41)+(Inputs!$G$84*'Historical Data'!BI41)+(Inputs!$G$85*'Historical Data'!BJ41)+(Inputs!$G$86*'Historical Data'!BK41)+(Inputs!$G$87*'Historical Data'!BL41)+(Inputs!$G$89*'Historical Data'!BM41)+(Inputs!$G$90*'Historical Data'!BN41)+(Inputs!$G$91*'Historical Data'!BO41)+(Inputs!$G$92*'Historical Data'!BP41)+(Inputs!$G$93*'Historical Data'!S41)+(Inputs!$G$95*'Historical Data'!BR41)+(Inputs!$G$96*'Historical Data'!BS41)+(Inputs!$G$97*'Historical Data'!BT41)+(Inputs!$G$98*'Historical Data'!BU41)+(Inputs!$G$99*'Historical Data'!BV41)+(Inputs!$G$100*'Historical Data'!BW41)+(Inputs!$G$101*'Historical Data'!BX41)+(Inputs!$G$102*'Historical Data'!BY41)+(Inputs!$G$103*'Historical Data'!BZ41)+(Inputs!$G$104*'Historical Data'!CA41)</f>
        <v>#DIV/0!</v>
      </c>
    </row>
    <row r="42" spans="1:80" x14ac:dyDescent="0.2">
      <c r="A42" s="44">
        <v>39691</v>
      </c>
      <c r="B42" s="102">
        <v>0.15579999999999999</v>
      </c>
      <c r="C42" s="103">
        <v>0.1842</v>
      </c>
      <c r="D42" s="104">
        <v>1.8138000000000001</v>
      </c>
      <c r="E42" s="105">
        <v>2.5547</v>
      </c>
      <c r="F42" s="106">
        <v>-6.3158000000000003</v>
      </c>
      <c r="G42" s="106">
        <v>-0.27739999999999998</v>
      </c>
      <c r="H42" s="105">
        <v>4.8399999999999999E-2</v>
      </c>
      <c r="I42" s="106">
        <v>2.0571000000000002</v>
      </c>
      <c r="J42" s="106">
        <v>-7.28</v>
      </c>
      <c r="K42" s="106">
        <v>1.3818999999999999</v>
      </c>
      <c r="L42" s="106">
        <v>1.2968</v>
      </c>
      <c r="M42" s="106">
        <v>1.6689000000000001</v>
      </c>
      <c r="N42" s="106">
        <v>1.69</v>
      </c>
      <c r="O42" s="106">
        <v>-9.5261999999999993</v>
      </c>
      <c r="P42" s="106">
        <v>5.2210999999999999</v>
      </c>
      <c r="Q42" s="106">
        <v>3.1545000000000001</v>
      </c>
      <c r="R42" s="106">
        <v>1.8485</v>
      </c>
      <c r="S42" s="105">
        <v>0.21241643337618749</v>
      </c>
      <c r="T42" s="107">
        <v>1.22</v>
      </c>
      <c r="U42" s="106">
        <v>2.8035000000000001</v>
      </c>
      <c r="V42" s="106">
        <v>1.5454000000000001</v>
      </c>
      <c r="W42" s="106">
        <v>4.7458999999999998</v>
      </c>
      <c r="X42" s="106">
        <v>2.2422</v>
      </c>
      <c r="Y42" s="106">
        <v>0.84630000000000005</v>
      </c>
      <c r="Z42" s="108">
        <v>-1.3597999999999999</v>
      </c>
      <c r="AA42" s="102">
        <v>-6.85</v>
      </c>
      <c r="AB42" s="106">
        <v>-4.2476000000000003</v>
      </c>
      <c r="AC42" s="106">
        <v>-4.8333000000000004</v>
      </c>
      <c r="AD42" s="103">
        <v>-7.0891000000000002</v>
      </c>
      <c r="AE42" s="104">
        <v>-6.5347</v>
      </c>
      <c r="AF42" s="105">
        <v>0.1648</v>
      </c>
      <c r="AG42" s="109">
        <v>-9.0434999999999999</v>
      </c>
      <c r="AH42" s="102">
        <v>-0.122</v>
      </c>
      <c r="AI42" s="106">
        <v>4.4833999999999996</v>
      </c>
      <c r="AJ42" s="106">
        <v>-0.58330000000000004</v>
      </c>
      <c r="AK42" s="106">
        <v>-2.6019999999999999</v>
      </c>
      <c r="AL42" s="106">
        <v>-2.7382</v>
      </c>
      <c r="AM42" s="106">
        <v>-0.44350000000000001</v>
      </c>
      <c r="AN42" s="106">
        <v>-6.2450000000000001</v>
      </c>
      <c r="AO42" s="106">
        <v>1.6438999999999999</v>
      </c>
      <c r="AP42" s="106">
        <v>9.0677000000000003</v>
      </c>
      <c r="AQ42" s="103">
        <v>-6.7930000000000001</v>
      </c>
      <c r="AR42" s="104">
        <v>0.69</v>
      </c>
      <c r="AS42" s="106">
        <v>-2.5558999999999998</v>
      </c>
      <c r="AT42" s="106">
        <v>0.3</v>
      </c>
      <c r="AU42" s="106">
        <v>-4.03</v>
      </c>
      <c r="AV42" s="106">
        <v>9.8599999999999993E-2</v>
      </c>
      <c r="AW42" s="105">
        <v>0.48</v>
      </c>
      <c r="AX42" s="108">
        <v>0.93</v>
      </c>
      <c r="AY42" s="102">
        <v>-2.3098000000000001</v>
      </c>
      <c r="AZ42" s="106">
        <v>0.52270000000000005</v>
      </c>
      <c r="BA42" s="106">
        <v>-0.68869999999999998</v>
      </c>
      <c r="BB42" s="106">
        <v>-0.68869999999999998</v>
      </c>
      <c r="BC42" s="106">
        <v>-1.0052000000000001</v>
      </c>
      <c r="BD42" s="106">
        <v>-0.12820000000000001</v>
      </c>
      <c r="BE42" s="106">
        <v>-0.42759999999999998</v>
      </c>
      <c r="BF42" s="106">
        <v>-0.14380000000000001</v>
      </c>
      <c r="BG42" s="103">
        <v>-0.14380000000000001</v>
      </c>
      <c r="BH42" s="110">
        <v>14.6516</v>
      </c>
      <c r="BI42" s="105">
        <v>5.5500000000000001E-2</v>
      </c>
      <c r="BJ42" s="105">
        <v>6.5600000000000006E-2</v>
      </c>
      <c r="BK42" s="105">
        <v>-8.8280999999999992</v>
      </c>
      <c r="BL42" s="109">
        <v>2.9803999999999999</v>
      </c>
      <c r="BM42" s="111">
        <v>1.33535</v>
      </c>
      <c r="BN42" s="111">
        <v>0.10214400000000001</v>
      </c>
      <c r="BO42" s="111">
        <v>-0.51882099999999998</v>
      </c>
      <c r="BP42" s="111">
        <v>0.6624000000000001</v>
      </c>
      <c r="BQ42" s="103">
        <v>0.21241643337618749</v>
      </c>
      <c r="BR42" s="112">
        <v>-0.66</v>
      </c>
      <c r="BS42" s="105">
        <v>-4.5</v>
      </c>
      <c r="BT42" s="105">
        <v>-0.59</v>
      </c>
      <c r="BU42" s="105">
        <v>-0.16</v>
      </c>
      <c r="BV42" s="105">
        <v>-0.7</v>
      </c>
      <c r="BW42" s="105">
        <v>-1.37</v>
      </c>
      <c r="BX42" s="105">
        <v>-2.11</v>
      </c>
      <c r="BY42" s="105">
        <v>-2.48</v>
      </c>
      <c r="BZ42" s="105">
        <v>0.32</v>
      </c>
      <c r="CA42" s="111">
        <v>-1.26</v>
      </c>
      <c r="CB42" s="50" t="e">
        <f>(Inputs!$G$18*'Historical Data'!B42)+(Inputs!$G$19*'Historical Data'!C42)+(Inputs!$G$21*'Historical Data'!D42)+(Inputs!$G$22*'Historical Data'!E42)+(Inputs!$G$23*'Historical Data'!F42)+(Inputs!$G$24*'Historical Data'!G42)+(Inputs!$G$25*'Historical Data'!H42)+(Inputs!$G$26*'Historical Data'!I42)+(Inputs!$G$27*'Historical Data'!J42)+(Inputs!$G$28*'Historical Data'!K42)+(Inputs!$G$29*'Historical Data'!L42)+(Inputs!$G$30*'Historical Data'!M42)+(Inputs!$G$31*'Historical Data'!N42)+(Inputs!$G$32*'Historical Data'!O42)+(Inputs!$G$33*'Historical Data'!P42)+(Inputs!$G$34*'Historical Data'!Q42)+(Inputs!$G$35*'Historical Data'!R42)+(Inputs!$G$36*'Historical Data'!BQ42)+(Inputs!$G$37*'Historical Data'!T42)+(Inputs!$G$38*'Historical Data'!U42)+(Inputs!$G$39*'Historical Data'!V42)+(Inputs!$G$40*'Historical Data'!W42)+(Inputs!$G$41*'Historical Data'!X42)+(Inputs!$G$42*'Historical Data'!Y42)+(Inputs!$G$43*'Historical Data'!Z42)+(Inputs!$G$45*'Historical Data'!AA42)+(Inputs!$G$46*'Historical Data'!AB42)+(Inputs!$G$47*'Historical Data'!AC42)+(Inputs!$G$48*'Historical Data'!AD42)+(Inputs!$G$50*'Historical Data'!AE42)+(Inputs!$G$51*'Historical Data'!AF42)+(Inputs!$G$52*'Historical Data'!AG42)+(Inputs!$G$54*'Historical Data'!AH42)+(Inputs!$G$55*'Historical Data'!AI42)+(Inputs!$G$56*'Historical Data'!AJ42)+(Inputs!$G$57*'Historical Data'!AK42)+(Inputs!$G$58*'Historical Data'!AL42)+(Inputs!$G$59*'Historical Data'!AM42)+(Inputs!$G$60*'Historical Data'!AN42)+(Inputs!$G$61*'Historical Data'!AO42)+(Inputs!$G$62*'Historical Data'!AP42)+(Inputs!$G$63*'Historical Data'!AQ42)+(Inputs!$G$65*'Historical Data'!AR42)+(Inputs!$G$66*'Historical Data'!AS42)+(Inputs!$G$67*'Historical Data'!AT42)+(Inputs!$G$68*'Historical Data'!AU42)+(Inputs!$G$69*'Historical Data'!AV42)+(Inputs!$G$70*'Historical Data'!AW42)+(Inputs!$G$71*'Historical Data'!AX42)+(Inputs!$G$73*'Historical Data'!AY42)+(Inputs!$G$74*'Historical Data'!AZ42)+(Inputs!$G$75*'Historical Data'!BA42)+(Inputs!$G$76*'Historical Data'!BB42)+(Inputs!$G$77*'Historical Data'!BC42)+(Inputs!$G$78*'Historical Data'!BD42)+(Inputs!$G$79*'Historical Data'!BE42)+(Inputs!$G$80*'Historical Data'!BF42)+(Inputs!$G$81*'Historical Data'!BG42)+(Inputs!$G$83*'Historical Data'!BH42)+(Inputs!$G$84*'Historical Data'!BI42)+(Inputs!$G$85*'Historical Data'!BJ42)+(Inputs!$G$86*'Historical Data'!BK42)+(Inputs!$G$87*'Historical Data'!BL42)+(Inputs!$G$89*'Historical Data'!BM42)+(Inputs!$G$90*'Historical Data'!BN42)+(Inputs!$G$91*'Historical Data'!BO42)+(Inputs!$G$92*'Historical Data'!BP42)+(Inputs!$G$93*'Historical Data'!S42)+(Inputs!$G$95*'Historical Data'!BR42)+(Inputs!$G$96*'Historical Data'!BS42)+(Inputs!$G$97*'Historical Data'!BT42)+(Inputs!$G$98*'Historical Data'!BU42)+(Inputs!$G$99*'Historical Data'!BV42)+(Inputs!$G$100*'Historical Data'!BW42)+(Inputs!$G$101*'Historical Data'!BX42)+(Inputs!$G$102*'Historical Data'!BY42)+(Inputs!$G$103*'Historical Data'!BZ42)+(Inputs!$G$104*'Historical Data'!CA42)</f>
        <v>#DIV/0!</v>
      </c>
    </row>
    <row r="43" spans="1:80" x14ac:dyDescent="0.2">
      <c r="A43" s="44">
        <v>39721</v>
      </c>
      <c r="B43" s="102">
        <v>0.27400000000000002</v>
      </c>
      <c r="C43" s="103">
        <v>0.183</v>
      </c>
      <c r="D43" s="104">
        <v>-1.0729</v>
      </c>
      <c r="E43" s="105">
        <v>-1.6203000000000001</v>
      </c>
      <c r="F43" s="106">
        <v>-14.6816</v>
      </c>
      <c r="G43" s="106">
        <v>-12.681699999999999</v>
      </c>
      <c r="H43" s="105">
        <v>-3.1981999999999999</v>
      </c>
      <c r="I43" s="106">
        <v>-6.4542000000000002</v>
      </c>
      <c r="J43" s="106">
        <v>-12.812900000000001</v>
      </c>
      <c r="K43" s="106">
        <v>-9.3413000000000004</v>
      </c>
      <c r="L43" s="106">
        <v>-10.948600000000001</v>
      </c>
      <c r="M43" s="106">
        <v>-7.4010999999999996</v>
      </c>
      <c r="N43" s="106">
        <v>-17.170000000000002</v>
      </c>
      <c r="O43" s="106">
        <v>-34.097200000000001</v>
      </c>
      <c r="P43" s="106">
        <v>-3.1993999999999998</v>
      </c>
      <c r="Q43" s="106">
        <v>-11.263400000000001</v>
      </c>
      <c r="R43" s="106">
        <v>-13.0327</v>
      </c>
      <c r="S43" s="105">
        <v>-28.524950869621847</v>
      </c>
      <c r="T43" s="107">
        <v>-9.08</v>
      </c>
      <c r="U43" s="106">
        <v>-8.8877000000000006</v>
      </c>
      <c r="V43" s="106">
        <v>-9.4373000000000005</v>
      </c>
      <c r="W43" s="106">
        <v>-4.8174999999999999</v>
      </c>
      <c r="X43" s="106">
        <v>-12.8673</v>
      </c>
      <c r="Y43" s="106">
        <v>-9.6800999999999995</v>
      </c>
      <c r="Z43" s="108">
        <v>-11.4102</v>
      </c>
      <c r="AA43" s="102">
        <v>-16.7</v>
      </c>
      <c r="AB43" s="106">
        <v>-11.436199999999999</v>
      </c>
      <c r="AC43" s="106">
        <v>-6.6550000000000002</v>
      </c>
      <c r="AD43" s="103">
        <v>-17.412600000000001</v>
      </c>
      <c r="AE43" s="104">
        <v>-10.248900000000001</v>
      </c>
      <c r="AF43" s="105">
        <v>-7.2827000000000002</v>
      </c>
      <c r="AG43" s="109">
        <v>4.2698999999999998</v>
      </c>
      <c r="AH43" s="102">
        <v>-5.1486000000000001</v>
      </c>
      <c r="AI43" s="106">
        <v>5.0366999999999997</v>
      </c>
      <c r="AJ43" s="106">
        <v>-1.7230000000000001</v>
      </c>
      <c r="AK43" s="106">
        <v>-13.9085</v>
      </c>
      <c r="AL43" s="106">
        <v>-17.561900000000001</v>
      </c>
      <c r="AM43" s="106">
        <v>-7.7781000000000002</v>
      </c>
      <c r="AN43" s="106">
        <v>-16.250399999999999</v>
      </c>
      <c r="AO43" s="106">
        <v>-8.6094000000000008</v>
      </c>
      <c r="AP43" s="106">
        <v>-6.6988000000000003</v>
      </c>
      <c r="AQ43" s="103">
        <v>-14.7075</v>
      </c>
      <c r="AR43" s="104">
        <v>-10.46</v>
      </c>
      <c r="AS43" s="106">
        <v>-19.4313</v>
      </c>
      <c r="AT43" s="106">
        <v>-8.27</v>
      </c>
      <c r="AU43" s="106">
        <v>-14.42</v>
      </c>
      <c r="AV43" s="106">
        <v>0.1037</v>
      </c>
      <c r="AW43" s="105">
        <v>0.79</v>
      </c>
      <c r="AX43" s="108">
        <v>0.7</v>
      </c>
      <c r="AY43" s="102">
        <v>-17.573499999999999</v>
      </c>
      <c r="AZ43" s="106">
        <v>-13.6465</v>
      </c>
      <c r="BA43" s="106">
        <v>-18.5306</v>
      </c>
      <c r="BB43" s="106">
        <v>-18.5306</v>
      </c>
      <c r="BC43" s="106">
        <v>-23.040500000000002</v>
      </c>
      <c r="BD43" s="106">
        <v>-5.5301</v>
      </c>
      <c r="BE43" s="106">
        <v>-22.061800000000002</v>
      </c>
      <c r="BF43" s="106">
        <v>-19.148</v>
      </c>
      <c r="BG43" s="103">
        <v>-19.148</v>
      </c>
      <c r="BH43" s="110">
        <v>7.3949999999999996</v>
      </c>
      <c r="BI43" s="105">
        <v>-1.0912999999999999</v>
      </c>
      <c r="BJ43" s="105">
        <v>-0.59619999999999995</v>
      </c>
      <c r="BK43" s="105">
        <v>1</v>
      </c>
      <c r="BL43" s="109">
        <v>-0.9506</v>
      </c>
      <c r="BM43" s="111">
        <v>-8.2600310000000015</v>
      </c>
      <c r="BN43" s="111">
        <v>-6.7122810000000008</v>
      </c>
      <c r="BO43" s="111">
        <v>-17.273068000000002</v>
      </c>
      <c r="BP43" s="111">
        <v>-0.39942199999999983</v>
      </c>
      <c r="BQ43" s="103">
        <v>-28.524950869621847</v>
      </c>
      <c r="BR43" s="112">
        <v>-12.26</v>
      </c>
      <c r="BS43" s="105">
        <v>-6.08</v>
      </c>
      <c r="BT43" s="105">
        <v>-1.41</v>
      </c>
      <c r="BU43" s="105">
        <v>-5.75</v>
      </c>
      <c r="BV43" s="105">
        <v>-6.8</v>
      </c>
      <c r="BW43" s="105">
        <v>-6.63</v>
      </c>
      <c r="BX43" s="105">
        <v>-7.81</v>
      </c>
      <c r="BY43" s="105">
        <v>-0.56999999999999995</v>
      </c>
      <c r="BZ43" s="105">
        <v>-2.9</v>
      </c>
      <c r="CA43" s="111">
        <v>-7.35</v>
      </c>
      <c r="CB43" s="50" t="e">
        <f>(Inputs!$G$18*'Historical Data'!B43)+(Inputs!$G$19*'Historical Data'!C43)+(Inputs!$G$21*'Historical Data'!D43)+(Inputs!$G$22*'Historical Data'!E43)+(Inputs!$G$23*'Historical Data'!F43)+(Inputs!$G$24*'Historical Data'!G43)+(Inputs!$G$25*'Historical Data'!H43)+(Inputs!$G$26*'Historical Data'!I43)+(Inputs!$G$27*'Historical Data'!J43)+(Inputs!$G$28*'Historical Data'!K43)+(Inputs!$G$29*'Historical Data'!L43)+(Inputs!$G$30*'Historical Data'!M43)+(Inputs!$G$31*'Historical Data'!N43)+(Inputs!$G$32*'Historical Data'!O43)+(Inputs!$G$33*'Historical Data'!P43)+(Inputs!$G$34*'Historical Data'!Q43)+(Inputs!$G$35*'Historical Data'!R43)+(Inputs!$G$36*'Historical Data'!BQ43)+(Inputs!$G$37*'Historical Data'!T43)+(Inputs!$G$38*'Historical Data'!U43)+(Inputs!$G$39*'Historical Data'!V43)+(Inputs!$G$40*'Historical Data'!W43)+(Inputs!$G$41*'Historical Data'!X43)+(Inputs!$G$42*'Historical Data'!Y43)+(Inputs!$G$43*'Historical Data'!Z43)+(Inputs!$G$45*'Historical Data'!AA43)+(Inputs!$G$46*'Historical Data'!AB43)+(Inputs!$G$47*'Historical Data'!AC43)+(Inputs!$G$48*'Historical Data'!AD43)+(Inputs!$G$50*'Historical Data'!AE43)+(Inputs!$G$51*'Historical Data'!AF43)+(Inputs!$G$52*'Historical Data'!AG43)+(Inputs!$G$54*'Historical Data'!AH43)+(Inputs!$G$55*'Historical Data'!AI43)+(Inputs!$G$56*'Historical Data'!AJ43)+(Inputs!$G$57*'Historical Data'!AK43)+(Inputs!$G$58*'Historical Data'!AL43)+(Inputs!$G$59*'Historical Data'!AM43)+(Inputs!$G$60*'Historical Data'!AN43)+(Inputs!$G$61*'Historical Data'!AO43)+(Inputs!$G$62*'Historical Data'!AP43)+(Inputs!$G$63*'Historical Data'!AQ43)+(Inputs!$G$65*'Historical Data'!AR43)+(Inputs!$G$66*'Historical Data'!AS43)+(Inputs!$G$67*'Historical Data'!AT43)+(Inputs!$G$68*'Historical Data'!AU43)+(Inputs!$G$69*'Historical Data'!AV43)+(Inputs!$G$70*'Historical Data'!AW43)+(Inputs!$G$71*'Historical Data'!AX43)+(Inputs!$G$73*'Historical Data'!AY43)+(Inputs!$G$74*'Historical Data'!AZ43)+(Inputs!$G$75*'Historical Data'!BA43)+(Inputs!$G$76*'Historical Data'!BB43)+(Inputs!$G$77*'Historical Data'!BC43)+(Inputs!$G$78*'Historical Data'!BD43)+(Inputs!$G$79*'Historical Data'!BE43)+(Inputs!$G$80*'Historical Data'!BF43)+(Inputs!$G$81*'Historical Data'!BG43)+(Inputs!$G$83*'Historical Data'!BH43)+(Inputs!$G$84*'Historical Data'!BI43)+(Inputs!$G$85*'Historical Data'!BJ43)+(Inputs!$G$86*'Historical Data'!BK43)+(Inputs!$G$87*'Historical Data'!BL43)+(Inputs!$G$89*'Historical Data'!BM43)+(Inputs!$G$90*'Historical Data'!BN43)+(Inputs!$G$91*'Historical Data'!BO43)+(Inputs!$G$92*'Historical Data'!BP43)+(Inputs!$G$93*'Historical Data'!S43)+(Inputs!$G$95*'Historical Data'!BR43)+(Inputs!$G$96*'Historical Data'!BS43)+(Inputs!$G$97*'Historical Data'!BT43)+(Inputs!$G$98*'Historical Data'!BU43)+(Inputs!$G$99*'Historical Data'!BV43)+(Inputs!$G$100*'Historical Data'!BW43)+(Inputs!$G$101*'Historical Data'!BX43)+(Inputs!$G$102*'Historical Data'!BY43)+(Inputs!$G$103*'Historical Data'!BZ43)+(Inputs!$G$104*'Historical Data'!CA43)</f>
        <v>#DIV/0!</v>
      </c>
    </row>
    <row r="44" spans="1:80" x14ac:dyDescent="0.2">
      <c r="A44" s="44">
        <v>39752</v>
      </c>
      <c r="B44" s="102">
        <v>0.28270000000000001</v>
      </c>
      <c r="C44" s="103">
        <v>0.21840000000000001</v>
      </c>
      <c r="D44" s="104">
        <v>-31.493099999999998</v>
      </c>
      <c r="E44" s="105">
        <v>-12.1631</v>
      </c>
      <c r="F44" s="106">
        <v>-25.577999999999999</v>
      </c>
      <c r="G44" s="106">
        <v>-19.116099999999999</v>
      </c>
      <c r="H44" s="105">
        <v>-22.306999999999999</v>
      </c>
      <c r="I44" s="106">
        <v>-12.1412</v>
      </c>
      <c r="J44" s="106">
        <v>-28.478200000000001</v>
      </c>
      <c r="K44" s="106">
        <v>-17.133400000000002</v>
      </c>
      <c r="L44" s="106">
        <v>-17.5077</v>
      </c>
      <c r="M44" s="106">
        <v>-16.982299999999999</v>
      </c>
      <c r="N44" s="106">
        <v>-0.12</v>
      </c>
      <c r="O44" s="106">
        <v>-33.517400000000002</v>
      </c>
      <c r="P44" s="106">
        <v>-21.5943</v>
      </c>
      <c r="Q44" s="106">
        <v>-21.677</v>
      </c>
      <c r="R44" s="106">
        <v>-21.348600000000001</v>
      </c>
      <c r="S44" s="105">
        <v>5.4186226358932625</v>
      </c>
      <c r="T44" s="107">
        <v>-16.940000000000001</v>
      </c>
      <c r="U44" s="106">
        <v>-23.1005</v>
      </c>
      <c r="V44" s="106">
        <v>-16.518699999999999</v>
      </c>
      <c r="W44" s="106">
        <v>-19.861599999999999</v>
      </c>
      <c r="X44" s="106">
        <v>-15.9091</v>
      </c>
      <c r="Y44" s="106">
        <v>-15.632899999999999</v>
      </c>
      <c r="Z44" s="108">
        <v>-12.7377</v>
      </c>
      <c r="AA44" s="102">
        <v>-24.45</v>
      </c>
      <c r="AB44" s="106">
        <v>-20.834800000000001</v>
      </c>
      <c r="AC44" s="106">
        <v>-15.666</v>
      </c>
      <c r="AD44" s="103">
        <v>-31.354800000000001</v>
      </c>
      <c r="AE44" s="104">
        <v>-25.081099999999999</v>
      </c>
      <c r="AF44" s="105">
        <v>-30.286100000000001</v>
      </c>
      <c r="AG44" s="109">
        <v>-16.251300000000001</v>
      </c>
      <c r="AH44" s="102">
        <v>-11.882300000000001</v>
      </c>
      <c r="AI44" s="106">
        <v>0.83799999999999997</v>
      </c>
      <c r="AJ44" s="106">
        <v>-15.194000000000001</v>
      </c>
      <c r="AK44" s="106">
        <v>-12.3132</v>
      </c>
      <c r="AL44" s="106">
        <v>-13.382300000000001</v>
      </c>
      <c r="AM44" s="106">
        <v>-22.137599999999999</v>
      </c>
      <c r="AN44" s="106">
        <v>-6.0834999999999999</v>
      </c>
      <c r="AO44" s="106">
        <v>-9.8646999999999991</v>
      </c>
      <c r="AP44" s="106">
        <v>-13.2713</v>
      </c>
      <c r="AQ44" s="103">
        <v>-11.318199999999999</v>
      </c>
      <c r="AR44" s="104">
        <v>-5.4</v>
      </c>
      <c r="AS44" s="106">
        <v>-7.1923000000000004</v>
      </c>
      <c r="AT44" s="106">
        <v>-16.3</v>
      </c>
      <c r="AU44" s="106">
        <v>-20.170000000000002</v>
      </c>
      <c r="AV44" s="106">
        <v>4.9099999999999998E-2</v>
      </c>
      <c r="AW44" s="105">
        <v>0.92</v>
      </c>
      <c r="AX44" s="108">
        <v>0.66</v>
      </c>
      <c r="AY44" s="102">
        <v>-12.869199999999999</v>
      </c>
      <c r="AZ44" s="106">
        <v>-8.6917000000000009</v>
      </c>
      <c r="BA44" s="106">
        <v>-12.1569</v>
      </c>
      <c r="BB44" s="106">
        <v>-12.1569</v>
      </c>
      <c r="BC44" s="106">
        <v>-12.228999999999999</v>
      </c>
      <c r="BD44" s="106">
        <v>-14.9084</v>
      </c>
      <c r="BE44" s="106">
        <v>-5.0970000000000004</v>
      </c>
      <c r="BF44" s="106">
        <v>-11.9156</v>
      </c>
      <c r="BG44" s="103">
        <v>-11.9156</v>
      </c>
      <c r="BH44" s="110">
        <v>-8.9331999999999994</v>
      </c>
      <c r="BI44" s="105">
        <v>-3.923</v>
      </c>
      <c r="BJ44" s="105">
        <v>3.2389000000000001</v>
      </c>
      <c r="BK44" s="105">
        <v>4.7469999999999999</v>
      </c>
      <c r="BL44" s="109">
        <v>-6.4771000000000001</v>
      </c>
      <c r="BM44" s="111">
        <v>-16.967286000000001</v>
      </c>
      <c r="BN44" s="111">
        <v>-10.603721</v>
      </c>
      <c r="BO44" s="111">
        <v>-11.280103</v>
      </c>
      <c r="BP44" s="111">
        <v>-3.2887099999999996</v>
      </c>
      <c r="BQ44" s="103">
        <v>5.4186226358932625</v>
      </c>
      <c r="BR44" s="112">
        <v>-12.59</v>
      </c>
      <c r="BS44" s="105">
        <v>9.66</v>
      </c>
      <c r="BT44" s="105">
        <v>-1.83</v>
      </c>
      <c r="BU44" s="105">
        <v>-5.09</v>
      </c>
      <c r="BV44" s="105">
        <v>-14.04</v>
      </c>
      <c r="BW44" s="105">
        <v>-5.13</v>
      </c>
      <c r="BX44" s="105">
        <v>-7.13</v>
      </c>
      <c r="BY44" s="105">
        <v>4.96</v>
      </c>
      <c r="BZ44" s="105">
        <v>-2.4700000000000002</v>
      </c>
      <c r="CA44" s="111">
        <v>-6.94</v>
      </c>
      <c r="CB44" s="50" t="e">
        <f>(Inputs!$G$18*'Historical Data'!B44)+(Inputs!$G$19*'Historical Data'!C44)+(Inputs!$G$21*'Historical Data'!D44)+(Inputs!$G$22*'Historical Data'!E44)+(Inputs!$G$23*'Historical Data'!F44)+(Inputs!$G$24*'Historical Data'!G44)+(Inputs!$G$25*'Historical Data'!H44)+(Inputs!$G$26*'Historical Data'!I44)+(Inputs!$G$27*'Historical Data'!J44)+(Inputs!$G$28*'Historical Data'!K44)+(Inputs!$G$29*'Historical Data'!L44)+(Inputs!$G$30*'Historical Data'!M44)+(Inputs!$G$31*'Historical Data'!N44)+(Inputs!$G$32*'Historical Data'!O44)+(Inputs!$G$33*'Historical Data'!P44)+(Inputs!$G$34*'Historical Data'!Q44)+(Inputs!$G$35*'Historical Data'!R44)+(Inputs!$G$36*'Historical Data'!BQ44)+(Inputs!$G$37*'Historical Data'!T44)+(Inputs!$G$38*'Historical Data'!U44)+(Inputs!$G$39*'Historical Data'!V44)+(Inputs!$G$40*'Historical Data'!W44)+(Inputs!$G$41*'Historical Data'!X44)+(Inputs!$G$42*'Historical Data'!Y44)+(Inputs!$G$43*'Historical Data'!Z44)+(Inputs!$G$45*'Historical Data'!AA44)+(Inputs!$G$46*'Historical Data'!AB44)+(Inputs!$G$47*'Historical Data'!AC44)+(Inputs!$G$48*'Historical Data'!AD44)+(Inputs!$G$50*'Historical Data'!AE44)+(Inputs!$G$51*'Historical Data'!AF44)+(Inputs!$G$52*'Historical Data'!AG44)+(Inputs!$G$54*'Historical Data'!AH44)+(Inputs!$G$55*'Historical Data'!AI44)+(Inputs!$G$56*'Historical Data'!AJ44)+(Inputs!$G$57*'Historical Data'!AK44)+(Inputs!$G$58*'Historical Data'!AL44)+(Inputs!$G$59*'Historical Data'!AM44)+(Inputs!$G$60*'Historical Data'!AN44)+(Inputs!$G$61*'Historical Data'!AO44)+(Inputs!$G$62*'Historical Data'!AP44)+(Inputs!$G$63*'Historical Data'!AQ44)+(Inputs!$G$65*'Historical Data'!AR44)+(Inputs!$G$66*'Historical Data'!AS44)+(Inputs!$G$67*'Historical Data'!AT44)+(Inputs!$G$68*'Historical Data'!AU44)+(Inputs!$G$69*'Historical Data'!AV44)+(Inputs!$G$70*'Historical Data'!AW44)+(Inputs!$G$71*'Historical Data'!AX44)+(Inputs!$G$73*'Historical Data'!AY44)+(Inputs!$G$74*'Historical Data'!AZ44)+(Inputs!$G$75*'Historical Data'!BA44)+(Inputs!$G$76*'Historical Data'!BB44)+(Inputs!$G$77*'Historical Data'!BC44)+(Inputs!$G$78*'Historical Data'!BD44)+(Inputs!$G$79*'Historical Data'!BE44)+(Inputs!$G$80*'Historical Data'!BF44)+(Inputs!$G$81*'Historical Data'!BG44)+(Inputs!$G$83*'Historical Data'!BH44)+(Inputs!$G$84*'Historical Data'!BI44)+(Inputs!$G$85*'Historical Data'!BJ44)+(Inputs!$G$86*'Historical Data'!BK44)+(Inputs!$G$87*'Historical Data'!BL44)+(Inputs!$G$89*'Historical Data'!BM44)+(Inputs!$G$90*'Historical Data'!BN44)+(Inputs!$G$91*'Historical Data'!BO44)+(Inputs!$G$92*'Historical Data'!BP44)+(Inputs!$G$93*'Historical Data'!S44)+(Inputs!$G$95*'Historical Data'!BR44)+(Inputs!$G$96*'Historical Data'!BS44)+(Inputs!$G$97*'Historical Data'!BT44)+(Inputs!$G$98*'Historical Data'!BU44)+(Inputs!$G$99*'Historical Data'!BV44)+(Inputs!$G$100*'Historical Data'!BW44)+(Inputs!$G$101*'Historical Data'!BX44)+(Inputs!$G$102*'Historical Data'!BY44)+(Inputs!$G$103*'Historical Data'!BZ44)+(Inputs!$G$104*'Historical Data'!CA44)</f>
        <v>#DIV/0!</v>
      </c>
    </row>
    <row r="45" spans="1:80" x14ac:dyDescent="0.2">
      <c r="A45" s="44">
        <v>39782</v>
      </c>
      <c r="B45" s="102">
        <v>0.1116</v>
      </c>
      <c r="C45" s="103">
        <v>0.21790000000000001</v>
      </c>
      <c r="D45" s="104">
        <v>-21.0886</v>
      </c>
      <c r="E45" s="105">
        <v>-0.20730000000000001</v>
      </c>
      <c r="F45" s="106">
        <v>-7.9827000000000004</v>
      </c>
      <c r="G45" s="106">
        <v>-1.8104</v>
      </c>
      <c r="H45" s="105">
        <v>-16.589400000000001</v>
      </c>
      <c r="I45" s="106">
        <v>-8.0748999999999995</v>
      </c>
      <c r="J45" s="106">
        <v>-10.4015</v>
      </c>
      <c r="K45" s="106">
        <v>-7.9741999999999997</v>
      </c>
      <c r="L45" s="106">
        <v>-8.6641999999999992</v>
      </c>
      <c r="M45" s="106">
        <v>-7.2587000000000002</v>
      </c>
      <c r="N45" s="106">
        <v>-17.100000000000001</v>
      </c>
      <c r="O45" s="106">
        <v>-15.8466</v>
      </c>
      <c r="P45" s="106">
        <v>-10.5463</v>
      </c>
      <c r="Q45" s="106">
        <v>-11.662800000000001</v>
      </c>
      <c r="R45" s="106">
        <v>-10.538500000000001</v>
      </c>
      <c r="S45" s="105">
        <v>-7.3933955008820513</v>
      </c>
      <c r="T45" s="107">
        <v>-7.48</v>
      </c>
      <c r="U45" s="106">
        <v>-9.6153999999999993</v>
      </c>
      <c r="V45" s="106">
        <v>-6.9607000000000001</v>
      </c>
      <c r="W45" s="106">
        <v>-12.392099999999999</v>
      </c>
      <c r="X45" s="106">
        <v>-8.4084000000000003</v>
      </c>
      <c r="Y45" s="106">
        <v>-9.4870000000000001</v>
      </c>
      <c r="Z45" s="108">
        <v>4.1853999999999996</v>
      </c>
      <c r="AA45" s="102">
        <v>-7.84</v>
      </c>
      <c r="AB45" s="106">
        <v>-6.3270999999999997</v>
      </c>
      <c r="AC45" s="106">
        <v>-3.6707000000000001</v>
      </c>
      <c r="AD45" s="103">
        <v>-8.3459000000000003</v>
      </c>
      <c r="AE45" s="104">
        <v>-12.367100000000001</v>
      </c>
      <c r="AF45" s="105">
        <v>-9.7454000000000001</v>
      </c>
      <c r="AG45" s="109">
        <v>12.238099999999999</v>
      </c>
      <c r="AH45" s="102">
        <v>-2.762</v>
      </c>
      <c r="AI45" s="106">
        <v>-5.4690000000000003</v>
      </c>
      <c r="AJ45" s="106">
        <v>2.5912999999999999</v>
      </c>
      <c r="AK45" s="106">
        <v>10.053599999999999</v>
      </c>
      <c r="AL45" s="106">
        <v>4.7079000000000004</v>
      </c>
      <c r="AM45" s="106">
        <v>13.4663</v>
      </c>
      <c r="AN45" s="106">
        <v>4.1750999999999996</v>
      </c>
      <c r="AO45" s="106">
        <v>-12.881399999999999</v>
      </c>
      <c r="AP45" s="106">
        <v>-10.77</v>
      </c>
      <c r="AQ45" s="103">
        <v>3.2288000000000001</v>
      </c>
      <c r="AR45" s="104">
        <v>4.79</v>
      </c>
      <c r="AS45" s="106">
        <v>-4.1729000000000003</v>
      </c>
      <c r="AT45" s="106">
        <v>-8.5</v>
      </c>
      <c r="AU45" s="106">
        <v>-5.36</v>
      </c>
      <c r="AV45" s="106">
        <v>4.1700000000000001E-2</v>
      </c>
      <c r="AW45" s="105">
        <v>1.17</v>
      </c>
      <c r="AX45" s="108">
        <v>3.64</v>
      </c>
      <c r="AY45" s="102">
        <v>-14.333600000000001</v>
      </c>
      <c r="AZ45" s="106">
        <v>-2.7642000000000002</v>
      </c>
      <c r="BA45" s="106">
        <v>-17.814800000000002</v>
      </c>
      <c r="BB45" s="106">
        <v>-17.814800000000002</v>
      </c>
      <c r="BC45" s="106">
        <v>-21.784099999999999</v>
      </c>
      <c r="BD45" s="106">
        <v>-7.1547000000000001</v>
      </c>
      <c r="BE45" s="106">
        <v>-25.302</v>
      </c>
      <c r="BF45" s="106">
        <v>-12.720800000000001</v>
      </c>
      <c r="BG45" s="103">
        <v>-12.720800000000001</v>
      </c>
      <c r="BH45" s="110">
        <v>-2.3809999999999998</v>
      </c>
      <c r="BI45" s="105">
        <v>-6.1429999999999998</v>
      </c>
      <c r="BJ45" s="105">
        <v>-1.6339999999999999</v>
      </c>
      <c r="BK45" s="105">
        <v>6.4401000000000002</v>
      </c>
      <c r="BL45" s="109">
        <v>7.1791</v>
      </c>
      <c r="BM45" s="111">
        <v>-6.1855000000000002</v>
      </c>
      <c r="BN45" s="111">
        <v>-0.29236200000000001</v>
      </c>
      <c r="BO45" s="111">
        <v>-14.388658</v>
      </c>
      <c r="BP45" s="111">
        <v>-3.557494999999999</v>
      </c>
      <c r="BQ45" s="103">
        <v>-7.3933955008820513</v>
      </c>
      <c r="BR45" s="112">
        <v>-1.88</v>
      </c>
      <c r="BS45" s="105">
        <v>3.04</v>
      </c>
      <c r="BT45" s="105">
        <v>-40.450000000000003</v>
      </c>
      <c r="BU45" s="105">
        <v>-3.21</v>
      </c>
      <c r="BV45" s="105">
        <v>-5.6</v>
      </c>
      <c r="BW45" s="105">
        <v>1.54</v>
      </c>
      <c r="BX45" s="105">
        <v>-1.41</v>
      </c>
      <c r="BY45" s="105">
        <v>3.22</v>
      </c>
      <c r="BZ45" s="105">
        <v>-0.25</v>
      </c>
      <c r="CA45" s="111">
        <v>-4.63</v>
      </c>
      <c r="CB45" s="50" t="e">
        <f>(Inputs!$G$18*'Historical Data'!B45)+(Inputs!$G$19*'Historical Data'!C45)+(Inputs!$G$21*'Historical Data'!D45)+(Inputs!$G$22*'Historical Data'!E45)+(Inputs!$G$23*'Historical Data'!F45)+(Inputs!$G$24*'Historical Data'!G45)+(Inputs!$G$25*'Historical Data'!H45)+(Inputs!$G$26*'Historical Data'!I45)+(Inputs!$G$27*'Historical Data'!J45)+(Inputs!$G$28*'Historical Data'!K45)+(Inputs!$G$29*'Historical Data'!L45)+(Inputs!$G$30*'Historical Data'!M45)+(Inputs!$G$31*'Historical Data'!N45)+(Inputs!$G$32*'Historical Data'!O45)+(Inputs!$G$33*'Historical Data'!P45)+(Inputs!$G$34*'Historical Data'!Q45)+(Inputs!$G$35*'Historical Data'!R45)+(Inputs!$G$36*'Historical Data'!BQ45)+(Inputs!$G$37*'Historical Data'!T45)+(Inputs!$G$38*'Historical Data'!U45)+(Inputs!$G$39*'Historical Data'!V45)+(Inputs!$G$40*'Historical Data'!W45)+(Inputs!$G$41*'Historical Data'!X45)+(Inputs!$G$42*'Historical Data'!Y45)+(Inputs!$G$43*'Historical Data'!Z45)+(Inputs!$G$45*'Historical Data'!AA45)+(Inputs!$G$46*'Historical Data'!AB45)+(Inputs!$G$47*'Historical Data'!AC45)+(Inputs!$G$48*'Historical Data'!AD45)+(Inputs!$G$50*'Historical Data'!AE45)+(Inputs!$G$51*'Historical Data'!AF45)+(Inputs!$G$52*'Historical Data'!AG45)+(Inputs!$G$54*'Historical Data'!AH45)+(Inputs!$G$55*'Historical Data'!AI45)+(Inputs!$G$56*'Historical Data'!AJ45)+(Inputs!$G$57*'Historical Data'!AK45)+(Inputs!$G$58*'Historical Data'!AL45)+(Inputs!$G$59*'Historical Data'!AM45)+(Inputs!$G$60*'Historical Data'!AN45)+(Inputs!$G$61*'Historical Data'!AO45)+(Inputs!$G$62*'Historical Data'!AP45)+(Inputs!$G$63*'Historical Data'!AQ45)+(Inputs!$G$65*'Historical Data'!AR45)+(Inputs!$G$66*'Historical Data'!AS45)+(Inputs!$G$67*'Historical Data'!AT45)+(Inputs!$G$68*'Historical Data'!AU45)+(Inputs!$G$69*'Historical Data'!AV45)+(Inputs!$G$70*'Historical Data'!AW45)+(Inputs!$G$71*'Historical Data'!AX45)+(Inputs!$G$73*'Historical Data'!AY45)+(Inputs!$G$74*'Historical Data'!AZ45)+(Inputs!$G$75*'Historical Data'!BA45)+(Inputs!$G$76*'Historical Data'!BB45)+(Inputs!$G$77*'Historical Data'!BC45)+(Inputs!$G$78*'Historical Data'!BD45)+(Inputs!$G$79*'Historical Data'!BE45)+(Inputs!$G$80*'Historical Data'!BF45)+(Inputs!$G$81*'Historical Data'!BG45)+(Inputs!$G$83*'Historical Data'!BH45)+(Inputs!$G$84*'Historical Data'!BI45)+(Inputs!$G$85*'Historical Data'!BJ45)+(Inputs!$G$86*'Historical Data'!BK45)+(Inputs!$G$87*'Historical Data'!BL45)+(Inputs!$G$89*'Historical Data'!BM45)+(Inputs!$G$90*'Historical Data'!BN45)+(Inputs!$G$91*'Historical Data'!BO45)+(Inputs!$G$92*'Historical Data'!BP45)+(Inputs!$G$93*'Historical Data'!S45)+(Inputs!$G$95*'Historical Data'!BR45)+(Inputs!$G$96*'Historical Data'!BS45)+(Inputs!$G$97*'Historical Data'!BT45)+(Inputs!$G$98*'Historical Data'!BU45)+(Inputs!$G$99*'Historical Data'!BV45)+(Inputs!$G$100*'Historical Data'!BW45)+(Inputs!$G$101*'Historical Data'!BX45)+(Inputs!$G$102*'Historical Data'!BY45)+(Inputs!$G$103*'Historical Data'!BZ45)+(Inputs!$G$104*'Historical Data'!CA45)</f>
        <v>#DIV/0!</v>
      </c>
    </row>
    <row r="46" spans="1:80" x14ac:dyDescent="0.2">
      <c r="A46" s="44">
        <v>39813</v>
      </c>
      <c r="B46" s="102">
        <v>9.3700000000000006E-2</v>
      </c>
      <c r="C46" s="103">
        <v>0.2049</v>
      </c>
      <c r="D46" s="104">
        <v>14.0406</v>
      </c>
      <c r="E46" s="105">
        <v>2.29E-2</v>
      </c>
      <c r="F46" s="106">
        <v>8.2262000000000004</v>
      </c>
      <c r="G46" s="106">
        <v>-4.4505999999999997</v>
      </c>
      <c r="H46" s="105">
        <v>2.3839999999999999</v>
      </c>
      <c r="I46" s="106">
        <v>7.5975000000000001</v>
      </c>
      <c r="J46" s="106">
        <v>-8.2118000000000002</v>
      </c>
      <c r="K46" s="106">
        <v>1.6278999999999999</v>
      </c>
      <c r="L46" s="106">
        <v>1.7823</v>
      </c>
      <c r="M46" s="106">
        <v>1.5358000000000001</v>
      </c>
      <c r="N46" s="106">
        <v>-3.7</v>
      </c>
      <c r="O46" s="106">
        <v>6.2884000000000002</v>
      </c>
      <c r="P46" s="106">
        <v>5.2849000000000004</v>
      </c>
      <c r="Q46" s="106">
        <v>4.5115999999999996</v>
      </c>
      <c r="R46" s="106">
        <v>4.0632999999999999</v>
      </c>
      <c r="S46" s="105">
        <v>12.993886491106132</v>
      </c>
      <c r="T46" s="107">
        <v>0.78</v>
      </c>
      <c r="U46" s="106">
        <v>5.4619</v>
      </c>
      <c r="V46" s="106">
        <v>0.98350000000000004</v>
      </c>
      <c r="W46" s="106">
        <v>8.0244999999999997</v>
      </c>
      <c r="X46" s="106">
        <v>1.5820000000000001</v>
      </c>
      <c r="Y46" s="106">
        <v>0.66349999999999998</v>
      </c>
      <c r="Z46" s="108">
        <v>-2.4077999999999999</v>
      </c>
      <c r="AA46" s="102">
        <v>11.85</v>
      </c>
      <c r="AB46" s="106">
        <v>8.8269000000000002</v>
      </c>
      <c r="AC46" s="106">
        <v>11.7897</v>
      </c>
      <c r="AD46" s="103">
        <v>6.8132000000000001</v>
      </c>
      <c r="AE46" s="104">
        <v>-3.2183999999999999</v>
      </c>
      <c r="AF46" s="105">
        <v>5.3628</v>
      </c>
      <c r="AG46" s="109">
        <v>7.8666</v>
      </c>
      <c r="AH46" s="102">
        <v>6.3598999999999997</v>
      </c>
      <c r="AI46" s="106">
        <v>-3.6147999999999998</v>
      </c>
      <c r="AJ46" s="106">
        <v>-2.6616</v>
      </c>
      <c r="AK46" s="106">
        <v>-2.3149000000000002</v>
      </c>
      <c r="AL46" s="106">
        <v>-1.0673999999999999</v>
      </c>
      <c r="AM46" s="106">
        <v>-17.070699999999999</v>
      </c>
      <c r="AN46" s="106">
        <v>3.2199</v>
      </c>
      <c r="AO46" s="106">
        <v>0.28029999999999999</v>
      </c>
      <c r="AP46" s="106">
        <v>7.7819000000000003</v>
      </c>
      <c r="AQ46" s="103">
        <v>-8.4649999999999999</v>
      </c>
      <c r="AR46" s="104">
        <v>8.01</v>
      </c>
      <c r="AS46" s="106">
        <v>16.779</v>
      </c>
      <c r="AT46" s="106">
        <v>7.55</v>
      </c>
      <c r="AU46" s="106">
        <v>6.02</v>
      </c>
      <c r="AV46" s="106">
        <v>3.1399999999999997E-2</v>
      </c>
      <c r="AW46" s="105">
        <v>0.56999999999999995</v>
      </c>
      <c r="AX46" s="108">
        <v>2.04</v>
      </c>
      <c r="AY46" s="102">
        <v>5.8834</v>
      </c>
      <c r="AZ46" s="106">
        <v>0.92730000000000001</v>
      </c>
      <c r="BA46" s="106">
        <v>2.5045999999999999</v>
      </c>
      <c r="BB46" s="106">
        <v>2.5045999999999999</v>
      </c>
      <c r="BC46" s="106">
        <v>7.2202999999999999</v>
      </c>
      <c r="BD46" s="106">
        <v>-4.1553000000000004</v>
      </c>
      <c r="BE46" s="106">
        <v>5.4729000000000001</v>
      </c>
      <c r="BF46" s="106">
        <v>2.2284999999999999</v>
      </c>
      <c r="BG46" s="103">
        <v>2.2284999999999999</v>
      </c>
      <c r="BH46" s="110">
        <v>1.2211000000000001</v>
      </c>
      <c r="BI46" s="105">
        <v>7.2961</v>
      </c>
      <c r="BJ46" s="105">
        <v>2.2757999999999998</v>
      </c>
      <c r="BK46" s="105">
        <v>-3.5867</v>
      </c>
      <c r="BL46" s="109">
        <v>3</v>
      </c>
      <c r="BM46" s="111">
        <v>2.8476780000000002</v>
      </c>
      <c r="BN46" s="111">
        <v>-2.1337079999999995</v>
      </c>
      <c r="BO46" s="111">
        <v>2.5652429999999997</v>
      </c>
      <c r="BP46" s="111">
        <v>5.440156</v>
      </c>
      <c r="BQ46" s="103">
        <v>12.993886491106132</v>
      </c>
      <c r="BR46" s="112">
        <v>-0.98</v>
      </c>
      <c r="BS46" s="105">
        <v>-1.68</v>
      </c>
      <c r="BT46" s="105">
        <v>0.41</v>
      </c>
      <c r="BU46" s="105">
        <v>-1.26</v>
      </c>
      <c r="BV46" s="105">
        <v>-0.8</v>
      </c>
      <c r="BW46" s="105">
        <v>1.1100000000000001</v>
      </c>
      <c r="BX46" s="105">
        <v>1.06</v>
      </c>
      <c r="BY46" s="105">
        <v>2.37</v>
      </c>
      <c r="BZ46" s="105">
        <v>1.1499999999999999</v>
      </c>
      <c r="CA46" s="111">
        <v>-1.52</v>
      </c>
      <c r="CB46" s="50" t="e">
        <f>(Inputs!$G$18*'Historical Data'!B46)+(Inputs!$G$19*'Historical Data'!C46)+(Inputs!$G$21*'Historical Data'!D46)+(Inputs!$G$22*'Historical Data'!E46)+(Inputs!$G$23*'Historical Data'!F46)+(Inputs!$G$24*'Historical Data'!G46)+(Inputs!$G$25*'Historical Data'!H46)+(Inputs!$G$26*'Historical Data'!I46)+(Inputs!$G$27*'Historical Data'!J46)+(Inputs!$G$28*'Historical Data'!K46)+(Inputs!$G$29*'Historical Data'!L46)+(Inputs!$G$30*'Historical Data'!M46)+(Inputs!$G$31*'Historical Data'!N46)+(Inputs!$G$32*'Historical Data'!O46)+(Inputs!$G$33*'Historical Data'!P46)+(Inputs!$G$34*'Historical Data'!Q46)+(Inputs!$G$35*'Historical Data'!R46)+(Inputs!$G$36*'Historical Data'!BQ46)+(Inputs!$G$37*'Historical Data'!T46)+(Inputs!$G$38*'Historical Data'!U46)+(Inputs!$G$39*'Historical Data'!V46)+(Inputs!$G$40*'Historical Data'!W46)+(Inputs!$G$41*'Historical Data'!X46)+(Inputs!$G$42*'Historical Data'!Y46)+(Inputs!$G$43*'Historical Data'!Z46)+(Inputs!$G$45*'Historical Data'!AA46)+(Inputs!$G$46*'Historical Data'!AB46)+(Inputs!$G$47*'Historical Data'!AC46)+(Inputs!$G$48*'Historical Data'!AD46)+(Inputs!$G$50*'Historical Data'!AE46)+(Inputs!$G$51*'Historical Data'!AF46)+(Inputs!$G$52*'Historical Data'!AG46)+(Inputs!$G$54*'Historical Data'!AH46)+(Inputs!$G$55*'Historical Data'!AI46)+(Inputs!$G$56*'Historical Data'!AJ46)+(Inputs!$G$57*'Historical Data'!AK46)+(Inputs!$G$58*'Historical Data'!AL46)+(Inputs!$G$59*'Historical Data'!AM46)+(Inputs!$G$60*'Historical Data'!AN46)+(Inputs!$G$61*'Historical Data'!AO46)+(Inputs!$G$62*'Historical Data'!AP46)+(Inputs!$G$63*'Historical Data'!AQ46)+(Inputs!$G$65*'Historical Data'!AR46)+(Inputs!$G$66*'Historical Data'!AS46)+(Inputs!$G$67*'Historical Data'!AT46)+(Inputs!$G$68*'Historical Data'!AU46)+(Inputs!$G$69*'Historical Data'!AV46)+(Inputs!$G$70*'Historical Data'!AW46)+(Inputs!$G$71*'Historical Data'!AX46)+(Inputs!$G$73*'Historical Data'!AY46)+(Inputs!$G$74*'Historical Data'!AZ46)+(Inputs!$G$75*'Historical Data'!BA46)+(Inputs!$G$76*'Historical Data'!BB46)+(Inputs!$G$77*'Historical Data'!BC46)+(Inputs!$G$78*'Historical Data'!BD46)+(Inputs!$G$79*'Historical Data'!BE46)+(Inputs!$G$80*'Historical Data'!BF46)+(Inputs!$G$81*'Historical Data'!BG46)+(Inputs!$G$83*'Historical Data'!BH46)+(Inputs!$G$84*'Historical Data'!BI46)+(Inputs!$G$85*'Historical Data'!BJ46)+(Inputs!$G$86*'Historical Data'!BK46)+(Inputs!$G$87*'Historical Data'!BL46)+(Inputs!$G$89*'Historical Data'!BM46)+(Inputs!$G$90*'Historical Data'!BN46)+(Inputs!$G$91*'Historical Data'!BO46)+(Inputs!$G$92*'Historical Data'!BP46)+(Inputs!$G$93*'Historical Data'!S46)+(Inputs!$G$95*'Historical Data'!BR46)+(Inputs!$G$96*'Historical Data'!BS46)+(Inputs!$G$97*'Historical Data'!BT46)+(Inputs!$G$98*'Historical Data'!BU46)+(Inputs!$G$99*'Historical Data'!BV46)+(Inputs!$G$100*'Historical Data'!BW46)+(Inputs!$G$101*'Historical Data'!BX46)+(Inputs!$G$102*'Historical Data'!BY46)+(Inputs!$G$103*'Historical Data'!BZ46)+(Inputs!$G$104*'Historical Data'!CA46)</f>
        <v>#DIV/0!</v>
      </c>
    </row>
    <row r="47" spans="1:80" x14ac:dyDescent="0.2">
      <c r="A47" s="44">
        <v>39844</v>
      </c>
      <c r="B47" s="102">
        <v>6.8000000000000005E-2</v>
      </c>
      <c r="C47" s="103">
        <v>0.1593</v>
      </c>
      <c r="D47" s="104">
        <v>-15.793699999999999</v>
      </c>
      <c r="E47" s="105">
        <v>-7.2057000000000002</v>
      </c>
      <c r="F47" s="106">
        <v>-9.2911000000000001</v>
      </c>
      <c r="G47" s="106">
        <v>-2.2191000000000001</v>
      </c>
      <c r="H47" s="105">
        <v>-24.0977</v>
      </c>
      <c r="I47" s="106">
        <v>-1.5286999999999999</v>
      </c>
      <c r="J47" s="106">
        <v>-7.8281999999999998</v>
      </c>
      <c r="K47" s="106">
        <v>-8.3299000000000003</v>
      </c>
      <c r="L47" s="106">
        <v>-5.2887000000000004</v>
      </c>
      <c r="M47" s="106">
        <v>-11.773</v>
      </c>
      <c r="N47" s="106">
        <v>15.26</v>
      </c>
      <c r="O47" s="106">
        <v>-5.2176999999999998</v>
      </c>
      <c r="P47" s="106">
        <v>-13.7889</v>
      </c>
      <c r="Q47" s="106">
        <v>-7.1569000000000003</v>
      </c>
      <c r="R47" s="106">
        <v>-7.0831</v>
      </c>
      <c r="S47" s="105">
        <v>-11.062079890595996</v>
      </c>
      <c r="T47" s="107">
        <v>-8.57</v>
      </c>
      <c r="U47" s="106">
        <v>-11.005599999999999</v>
      </c>
      <c r="V47" s="106">
        <v>-8.2113999999999994</v>
      </c>
      <c r="W47" s="106">
        <v>-14.525</v>
      </c>
      <c r="X47" s="106">
        <v>-4.7371999999999996</v>
      </c>
      <c r="Y47" s="106">
        <v>-16.790400000000002</v>
      </c>
      <c r="Z47" s="108">
        <v>-0.17219999999999999</v>
      </c>
      <c r="AA47" s="102">
        <v>-6.67</v>
      </c>
      <c r="AB47" s="106">
        <v>-13.7316</v>
      </c>
      <c r="AC47" s="106">
        <v>-12.1875</v>
      </c>
      <c r="AD47" s="103">
        <v>-1.8846000000000001</v>
      </c>
      <c r="AE47" s="104">
        <v>-4.4360999999999997</v>
      </c>
      <c r="AF47" s="105">
        <v>-13.8782</v>
      </c>
      <c r="AG47" s="109">
        <v>5.4234999999999998</v>
      </c>
      <c r="AH47" s="102">
        <v>-5.7992999999999997</v>
      </c>
      <c r="AI47" s="106">
        <v>4.6750999999999996</v>
      </c>
      <c r="AJ47" s="106">
        <v>-1.8414999999999999</v>
      </c>
      <c r="AK47" s="106">
        <v>-8.1439000000000004</v>
      </c>
      <c r="AL47" s="106">
        <v>-2.4996</v>
      </c>
      <c r="AM47" s="106">
        <v>2.9024000000000001</v>
      </c>
      <c r="AN47" s="106">
        <v>2.4239999999999999</v>
      </c>
      <c r="AO47" s="106">
        <v>0.28149999999999997</v>
      </c>
      <c r="AP47" s="106">
        <v>-0.1027</v>
      </c>
      <c r="AQ47" s="103">
        <v>-9.7799999999999998E-2</v>
      </c>
      <c r="AR47" s="104">
        <v>-0.04</v>
      </c>
      <c r="AS47" s="106">
        <v>8.2036999999999995</v>
      </c>
      <c r="AT47" s="106">
        <v>5.68</v>
      </c>
      <c r="AU47" s="106">
        <v>-9.8000000000000007</v>
      </c>
      <c r="AV47" s="106">
        <v>2.8999999999999998E-3</v>
      </c>
      <c r="AW47" s="105">
        <v>-0.34</v>
      </c>
      <c r="AX47" s="108">
        <v>-1.52</v>
      </c>
      <c r="AY47" s="102">
        <v>22.025300000000001</v>
      </c>
      <c r="AZ47" s="106">
        <v>12.115600000000001</v>
      </c>
      <c r="BA47" s="106">
        <v>15.075100000000001</v>
      </c>
      <c r="BB47" s="106">
        <v>15.075100000000001</v>
      </c>
      <c r="BC47" s="106">
        <v>13.3878</v>
      </c>
      <c r="BD47" s="106">
        <v>7.5609000000000002</v>
      </c>
      <c r="BE47" s="106">
        <v>11.9488</v>
      </c>
      <c r="BF47" s="106">
        <v>21.6463</v>
      </c>
      <c r="BG47" s="103">
        <v>21.6463</v>
      </c>
      <c r="BH47" s="110">
        <v>-13.995900000000001</v>
      </c>
      <c r="BI47" s="105">
        <v>3.6655000000000002</v>
      </c>
      <c r="BJ47" s="105">
        <v>0.66449999999999998</v>
      </c>
      <c r="BK47" s="105">
        <v>3.9239000000000002</v>
      </c>
      <c r="BL47" s="109">
        <v>0.42959999999999998</v>
      </c>
      <c r="BM47" s="111">
        <v>-7.9213909999999998</v>
      </c>
      <c r="BN47" s="111">
        <v>-0.15380400000000008</v>
      </c>
      <c r="BO47" s="111">
        <v>15.810745000000001</v>
      </c>
      <c r="BP47" s="111">
        <v>2.0599989999999999</v>
      </c>
      <c r="BQ47" s="103">
        <v>-11.062079890595996</v>
      </c>
      <c r="BR47" s="112">
        <v>5.72</v>
      </c>
      <c r="BS47" s="105">
        <v>3.69</v>
      </c>
      <c r="BT47" s="105">
        <v>1.1399999999999999</v>
      </c>
      <c r="BU47" s="105">
        <v>0.79</v>
      </c>
      <c r="BV47" s="105">
        <v>0.48</v>
      </c>
      <c r="BW47" s="105">
        <v>2.33</v>
      </c>
      <c r="BX47" s="105">
        <v>-0.17</v>
      </c>
      <c r="BY47" s="105">
        <v>-0.56000000000000005</v>
      </c>
      <c r="BZ47" s="105">
        <v>0.21</v>
      </c>
      <c r="CA47" s="111">
        <v>3.35</v>
      </c>
      <c r="CB47" s="50" t="e">
        <f>(Inputs!$G$18*'Historical Data'!B47)+(Inputs!$G$19*'Historical Data'!C47)+(Inputs!$G$21*'Historical Data'!D47)+(Inputs!$G$22*'Historical Data'!E47)+(Inputs!$G$23*'Historical Data'!F47)+(Inputs!$G$24*'Historical Data'!G47)+(Inputs!$G$25*'Historical Data'!H47)+(Inputs!$G$26*'Historical Data'!I47)+(Inputs!$G$27*'Historical Data'!J47)+(Inputs!$G$28*'Historical Data'!K47)+(Inputs!$G$29*'Historical Data'!L47)+(Inputs!$G$30*'Historical Data'!M47)+(Inputs!$G$31*'Historical Data'!N47)+(Inputs!$G$32*'Historical Data'!O47)+(Inputs!$G$33*'Historical Data'!P47)+(Inputs!$G$34*'Historical Data'!Q47)+(Inputs!$G$35*'Historical Data'!R47)+(Inputs!$G$36*'Historical Data'!BQ47)+(Inputs!$G$37*'Historical Data'!T47)+(Inputs!$G$38*'Historical Data'!U47)+(Inputs!$G$39*'Historical Data'!V47)+(Inputs!$G$40*'Historical Data'!W47)+(Inputs!$G$41*'Historical Data'!X47)+(Inputs!$G$42*'Historical Data'!Y47)+(Inputs!$G$43*'Historical Data'!Z47)+(Inputs!$G$45*'Historical Data'!AA47)+(Inputs!$G$46*'Historical Data'!AB47)+(Inputs!$G$47*'Historical Data'!AC47)+(Inputs!$G$48*'Historical Data'!AD47)+(Inputs!$G$50*'Historical Data'!AE47)+(Inputs!$G$51*'Historical Data'!AF47)+(Inputs!$G$52*'Historical Data'!AG47)+(Inputs!$G$54*'Historical Data'!AH47)+(Inputs!$G$55*'Historical Data'!AI47)+(Inputs!$G$56*'Historical Data'!AJ47)+(Inputs!$G$57*'Historical Data'!AK47)+(Inputs!$G$58*'Historical Data'!AL47)+(Inputs!$G$59*'Historical Data'!AM47)+(Inputs!$G$60*'Historical Data'!AN47)+(Inputs!$G$61*'Historical Data'!AO47)+(Inputs!$G$62*'Historical Data'!AP47)+(Inputs!$G$63*'Historical Data'!AQ47)+(Inputs!$G$65*'Historical Data'!AR47)+(Inputs!$G$66*'Historical Data'!AS47)+(Inputs!$G$67*'Historical Data'!AT47)+(Inputs!$G$68*'Historical Data'!AU47)+(Inputs!$G$69*'Historical Data'!AV47)+(Inputs!$G$70*'Historical Data'!AW47)+(Inputs!$G$71*'Historical Data'!AX47)+(Inputs!$G$73*'Historical Data'!AY47)+(Inputs!$G$74*'Historical Data'!AZ47)+(Inputs!$G$75*'Historical Data'!BA47)+(Inputs!$G$76*'Historical Data'!BB47)+(Inputs!$G$77*'Historical Data'!BC47)+(Inputs!$G$78*'Historical Data'!BD47)+(Inputs!$G$79*'Historical Data'!BE47)+(Inputs!$G$80*'Historical Data'!BF47)+(Inputs!$G$81*'Historical Data'!BG47)+(Inputs!$G$83*'Historical Data'!BH47)+(Inputs!$G$84*'Historical Data'!BI47)+(Inputs!$G$85*'Historical Data'!BJ47)+(Inputs!$G$86*'Historical Data'!BK47)+(Inputs!$G$87*'Historical Data'!BL47)+(Inputs!$G$89*'Historical Data'!BM47)+(Inputs!$G$90*'Historical Data'!BN47)+(Inputs!$G$91*'Historical Data'!BO47)+(Inputs!$G$92*'Historical Data'!BP47)+(Inputs!$G$93*'Historical Data'!S47)+(Inputs!$G$95*'Historical Data'!BR47)+(Inputs!$G$96*'Historical Data'!BS47)+(Inputs!$G$97*'Historical Data'!BT47)+(Inputs!$G$98*'Historical Data'!BU47)+(Inputs!$G$99*'Historical Data'!BV47)+(Inputs!$G$100*'Historical Data'!BW47)+(Inputs!$G$101*'Historical Data'!BX47)+(Inputs!$G$102*'Historical Data'!BY47)+(Inputs!$G$103*'Historical Data'!BZ47)+(Inputs!$G$104*'Historical Data'!CA47)</f>
        <v>#DIV/0!</v>
      </c>
    </row>
    <row r="48" spans="1:80" x14ac:dyDescent="0.2">
      <c r="A48" s="44">
        <v>39872</v>
      </c>
      <c r="B48" s="102">
        <v>5.6500000000000002E-2</v>
      </c>
      <c r="C48" s="103">
        <v>9.9599999999999994E-2</v>
      </c>
      <c r="D48" s="104">
        <v>-19.744800000000001</v>
      </c>
      <c r="E48" s="105">
        <v>-8.0813000000000006</v>
      </c>
      <c r="F48" s="106">
        <v>-6.2693000000000003</v>
      </c>
      <c r="G48" s="106">
        <v>-11.743499999999999</v>
      </c>
      <c r="H48" s="105">
        <v>-15.047800000000001</v>
      </c>
      <c r="I48" s="106">
        <v>-11.6244</v>
      </c>
      <c r="J48" s="106">
        <v>2.0413999999999999</v>
      </c>
      <c r="K48" s="106">
        <v>-10.066800000000001</v>
      </c>
      <c r="L48" s="106">
        <v>-7.4359000000000002</v>
      </c>
      <c r="M48" s="106">
        <v>-12.9778</v>
      </c>
      <c r="N48" s="106">
        <v>-4.16</v>
      </c>
      <c r="O48" s="106">
        <v>-10.7821</v>
      </c>
      <c r="P48" s="106">
        <v>-13.8948</v>
      </c>
      <c r="Q48" s="106">
        <v>-10.3346</v>
      </c>
      <c r="R48" s="106">
        <v>-9.9297000000000004</v>
      </c>
      <c r="S48" s="105">
        <v>-22.288193032812213</v>
      </c>
      <c r="T48" s="107">
        <v>-10.99</v>
      </c>
      <c r="U48" s="106">
        <v>-12.050599999999999</v>
      </c>
      <c r="V48" s="106">
        <v>-10.744899999999999</v>
      </c>
      <c r="W48" s="106">
        <v>-13.0258</v>
      </c>
      <c r="X48" s="106">
        <v>-3.8147000000000002</v>
      </c>
      <c r="Y48" s="106">
        <v>-14.939299999999999</v>
      </c>
      <c r="Z48" s="108">
        <v>-12.5259</v>
      </c>
      <c r="AA48" s="102">
        <v>-6.16</v>
      </c>
      <c r="AB48" s="106">
        <v>-10.387600000000001</v>
      </c>
      <c r="AC48" s="106">
        <v>-12.5741</v>
      </c>
      <c r="AD48" s="103">
        <v>-6.4025999999999996</v>
      </c>
      <c r="AE48" s="104">
        <v>-5.6295999999999999</v>
      </c>
      <c r="AF48" s="105">
        <v>-17.2303</v>
      </c>
      <c r="AG48" s="109">
        <v>1.4229000000000001</v>
      </c>
      <c r="AH48" s="102">
        <v>-9.4220000000000006</v>
      </c>
      <c r="AI48" s="106">
        <v>-9.8094999999999999</v>
      </c>
      <c r="AJ48" s="106">
        <v>-12.992900000000001</v>
      </c>
      <c r="AK48" s="106">
        <v>-10.8347</v>
      </c>
      <c r="AL48" s="106">
        <v>-12.0892</v>
      </c>
      <c r="AM48" s="106">
        <v>-13.9443</v>
      </c>
      <c r="AN48" s="106">
        <v>-11.1898</v>
      </c>
      <c r="AO48" s="106">
        <v>-15.777699999999999</v>
      </c>
      <c r="AP48" s="106">
        <v>-15.5784</v>
      </c>
      <c r="AQ48" s="103">
        <v>-9.0345999999999993</v>
      </c>
      <c r="AR48" s="104">
        <v>-2.73</v>
      </c>
      <c r="AS48" s="106">
        <v>-12.0261</v>
      </c>
      <c r="AT48" s="106">
        <v>-3.91</v>
      </c>
      <c r="AU48" s="106">
        <v>-10.23</v>
      </c>
      <c r="AV48" s="106">
        <v>1.4E-3</v>
      </c>
      <c r="AW48" s="105">
        <v>-0.09</v>
      </c>
      <c r="AX48" s="108">
        <v>-0.43</v>
      </c>
      <c r="AY48" s="102">
        <v>-7.0467000000000004</v>
      </c>
      <c r="AZ48" s="106">
        <v>0.19850000000000001</v>
      </c>
      <c r="BA48" s="106">
        <v>-3.9933000000000001</v>
      </c>
      <c r="BB48" s="106">
        <v>-3.9933000000000001</v>
      </c>
      <c r="BC48" s="106">
        <v>-10.405200000000001</v>
      </c>
      <c r="BD48" s="106">
        <v>1.2305999999999999</v>
      </c>
      <c r="BE48" s="106">
        <v>-6.6776999999999997</v>
      </c>
      <c r="BF48" s="106">
        <v>-11.637700000000001</v>
      </c>
      <c r="BG48" s="103">
        <v>-11.637700000000001</v>
      </c>
      <c r="BH48" s="110">
        <v>-55.778300000000002</v>
      </c>
      <c r="BI48" s="105">
        <v>3.2544</v>
      </c>
      <c r="BJ48" s="105">
        <v>-0.59409999999999996</v>
      </c>
      <c r="BK48" s="105">
        <v>6.0640999999999998</v>
      </c>
      <c r="BL48" s="109">
        <v>9.0676000000000005</v>
      </c>
      <c r="BM48" s="111">
        <v>-11.164150000000001</v>
      </c>
      <c r="BN48" s="111">
        <v>-11.998299000000001</v>
      </c>
      <c r="BO48" s="111">
        <v>-6.0638320000000006</v>
      </c>
      <c r="BP48" s="111">
        <v>5.7842999999999756E-2</v>
      </c>
      <c r="BQ48" s="103">
        <v>-22.288193032812213</v>
      </c>
      <c r="BR48" s="112">
        <v>0.75</v>
      </c>
      <c r="BS48" s="105">
        <v>3.22</v>
      </c>
      <c r="BT48" s="105">
        <v>-5.61</v>
      </c>
      <c r="BU48" s="105">
        <v>-1.1299999999999999</v>
      </c>
      <c r="BV48" s="105">
        <v>1.01</v>
      </c>
      <c r="BW48" s="105">
        <v>0.21</v>
      </c>
      <c r="BX48" s="105">
        <v>-1.34</v>
      </c>
      <c r="BY48" s="105">
        <v>-0.16</v>
      </c>
      <c r="BZ48" s="105">
        <v>0.2</v>
      </c>
      <c r="CA48" s="111">
        <v>-0.09</v>
      </c>
      <c r="CB48" s="50" t="e">
        <f>(Inputs!$G$18*'Historical Data'!B48)+(Inputs!$G$19*'Historical Data'!C48)+(Inputs!$G$21*'Historical Data'!D48)+(Inputs!$G$22*'Historical Data'!E48)+(Inputs!$G$23*'Historical Data'!F48)+(Inputs!$G$24*'Historical Data'!G48)+(Inputs!$G$25*'Historical Data'!H48)+(Inputs!$G$26*'Historical Data'!I48)+(Inputs!$G$27*'Historical Data'!J48)+(Inputs!$G$28*'Historical Data'!K48)+(Inputs!$G$29*'Historical Data'!L48)+(Inputs!$G$30*'Historical Data'!M48)+(Inputs!$G$31*'Historical Data'!N48)+(Inputs!$G$32*'Historical Data'!O48)+(Inputs!$G$33*'Historical Data'!P48)+(Inputs!$G$34*'Historical Data'!Q48)+(Inputs!$G$35*'Historical Data'!R48)+(Inputs!$G$36*'Historical Data'!BQ48)+(Inputs!$G$37*'Historical Data'!T48)+(Inputs!$G$38*'Historical Data'!U48)+(Inputs!$G$39*'Historical Data'!V48)+(Inputs!$G$40*'Historical Data'!W48)+(Inputs!$G$41*'Historical Data'!X48)+(Inputs!$G$42*'Historical Data'!Y48)+(Inputs!$G$43*'Historical Data'!Z48)+(Inputs!$G$45*'Historical Data'!AA48)+(Inputs!$G$46*'Historical Data'!AB48)+(Inputs!$G$47*'Historical Data'!AC48)+(Inputs!$G$48*'Historical Data'!AD48)+(Inputs!$G$50*'Historical Data'!AE48)+(Inputs!$G$51*'Historical Data'!AF48)+(Inputs!$G$52*'Historical Data'!AG48)+(Inputs!$G$54*'Historical Data'!AH48)+(Inputs!$G$55*'Historical Data'!AI48)+(Inputs!$G$56*'Historical Data'!AJ48)+(Inputs!$G$57*'Historical Data'!AK48)+(Inputs!$G$58*'Historical Data'!AL48)+(Inputs!$G$59*'Historical Data'!AM48)+(Inputs!$G$60*'Historical Data'!AN48)+(Inputs!$G$61*'Historical Data'!AO48)+(Inputs!$G$62*'Historical Data'!AP48)+(Inputs!$G$63*'Historical Data'!AQ48)+(Inputs!$G$65*'Historical Data'!AR48)+(Inputs!$G$66*'Historical Data'!AS48)+(Inputs!$G$67*'Historical Data'!AT48)+(Inputs!$G$68*'Historical Data'!AU48)+(Inputs!$G$69*'Historical Data'!AV48)+(Inputs!$G$70*'Historical Data'!AW48)+(Inputs!$G$71*'Historical Data'!AX48)+(Inputs!$G$73*'Historical Data'!AY48)+(Inputs!$G$74*'Historical Data'!AZ48)+(Inputs!$G$75*'Historical Data'!BA48)+(Inputs!$G$76*'Historical Data'!BB48)+(Inputs!$G$77*'Historical Data'!BC48)+(Inputs!$G$78*'Historical Data'!BD48)+(Inputs!$G$79*'Historical Data'!BE48)+(Inputs!$G$80*'Historical Data'!BF48)+(Inputs!$G$81*'Historical Data'!BG48)+(Inputs!$G$83*'Historical Data'!BH48)+(Inputs!$G$84*'Historical Data'!BI48)+(Inputs!$G$85*'Historical Data'!BJ48)+(Inputs!$G$86*'Historical Data'!BK48)+(Inputs!$G$87*'Historical Data'!BL48)+(Inputs!$G$89*'Historical Data'!BM48)+(Inputs!$G$90*'Historical Data'!BN48)+(Inputs!$G$91*'Historical Data'!BO48)+(Inputs!$G$92*'Historical Data'!BP48)+(Inputs!$G$93*'Historical Data'!S48)+(Inputs!$G$95*'Historical Data'!BR48)+(Inputs!$G$96*'Historical Data'!BS48)+(Inputs!$G$97*'Historical Data'!BT48)+(Inputs!$G$98*'Historical Data'!BU48)+(Inputs!$G$99*'Historical Data'!BV48)+(Inputs!$G$100*'Historical Data'!BW48)+(Inputs!$G$101*'Historical Data'!BX48)+(Inputs!$G$102*'Historical Data'!BY48)+(Inputs!$G$103*'Historical Data'!BZ48)+(Inputs!$G$104*'Historical Data'!CA48)</f>
        <v>#DIV/0!</v>
      </c>
    </row>
    <row r="49" spans="1:80" x14ac:dyDescent="0.2">
      <c r="A49" s="44">
        <v>39903</v>
      </c>
      <c r="B49" s="102">
        <v>5.8400000000000001E-2</v>
      </c>
      <c r="C49" s="103">
        <v>6.9800000000000001E-2</v>
      </c>
      <c r="D49" s="104">
        <v>3.4348000000000001</v>
      </c>
      <c r="E49" s="105">
        <v>4.2534000000000001</v>
      </c>
      <c r="F49" s="106">
        <v>16.8629</v>
      </c>
      <c r="G49" s="106">
        <v>3.8915999999999999</v>
      </c>
      <c r="H49" s="105">
        <v>12.9154</v>
      </c>
      <c r="I49" s="106">
        <v>6.4020000000000001</v>
      </c>
      <c r="J49" s="106">
        <v>11.2102</v>
      </c>
      <c r="K49" s="106">
        <v>7.9303999999999997</v>
      </c>
      <c r="L49" s="106">
        <v>8.4121000000000006</v>
      </c>
      <c r="M49" s="106">
        <v>7.7996999999999996</v>
      </c>
      <c r="N49" s="106">
        <v>0.67</v>
      </c>
      <c r="O49" s="106">
        <v>7.4736000000000002</v>
      </c>
      <c r="P49" s="106">
        <v>8.7233999999999998</v>
      </c>
      <c r="Q49" s="106">
        <v>8.7158999999999995</v>
      </c>
      <c r="R49" s="106">
        <v>8.6060999999999996</v>
      </c>
      <c r="S49" s="105">
        <v>16.852591835335961</v>
      </c>
      <c r="T49" s="107">
        <v>8.5399999999999991</v>
      </c>
      <c r="U49" s="106">
        <v>7.8292999999999999</v>
      </c>
      <c r="V49" s="106">
        <v>8.3483999999999998</v>
      </c>
      <c r="W49" s="106">
        <v>8.1377000000000006</v>
      </c>
      <c r="X49" s="106">
        <v>11.190799999999999</v>
      </c>
      <c r="Y49" s="106">
        <v>7.5812999999999997</v>
      </c>
      <c r="Z49" s="108">
        <v>1.9091</v>
      </c>
      <c r="AA49" s="102">
        <v>16.32</v>
      </c>
      <c r="AB49" s="106">
        <v>8.391</v>
      </c>
      <c r="AC49" s="106">
        <v>7.327</v>
      </c>
      <c r="AD49" s="103">
        <v>9.6195000000000004</v>
      </c>
      <c r="AE49" s="104">
        <v>4.6571999999999996</v>
      </c>
      <c r="AF49" s="105">
        <v>7.1121999999999996</v>
      </c>
      <c r="AG49" s="109">
        <v>-2.4498000000000002</v>
      </c>
      <c r="AH49" s="102">
        <v>-9.9465000000000003</v>
      </c>
      <c r="AI49" s="106">
        <v>9.3896999999999995</v>
      </c>
      <c r="AJ49" s="106">
        <v>2.6839</v>
      </c>
      <c r="AK49" s="106">
        <v>1.0387</v>
      </c>
      <c r="AL49" s="106">
        <v>-3.8755000000000002</v>
      </c>
      <c r="AM49" s="106">
        <v>-9.3045000000000009</v>
      </c>
      <c r="AN49" s="106">
        <v>11.912599999999999</v>
      </c>
      <c r="AO49" s="106">
        <v>-14.6317</v>
      </c>
      <c r="AP49" s="106">
        <v>8.5611999999999995</v>
      </c>
      <c r="AQ49" s="103">
        <v>4.3640999999999996</v>
      </c>
      <c r="AR49" s="104">
        <v>-0.46</v>
      </c>
      <c r="AS49" s="106">
        <v>7.3399000000000001</v>
      </c>
      <c r="AT49" s="106">
        <v>3.41</v>
      </c>
      <c r="AU49" s="106">
        <v>6.39</v>
      </c>
      <c r="AV49" s="106">
        <v>6.9999999999999999E-4</v>
      </c>
      <c r="AW49" s="105">
        <v>0.53</v>
      </c>
      <c r="AX49" s="108">
        <v>1.65</v>
      </c>
      <c r="AY49" s="102">
        <v>3.8862999999999999</v>
      </c>
      <c r="AZ49" s="106">
        <v>3.3858999999999999</v>
      </c>
      <c r="BA49" s="106">
        <v>-0.77839999999999998</v>
      </c>
      <c r="BB49" s="106">
        <v>-0.77839999999999998</v>
      </c>
      <c r="BC49" s="106">
        <v>-0.12089999999999999</v>
      </c>
      <c r="BD49" s="106">
        <v>0.39040000000000002</v>
      </c>
      <c r="BE49" s="106">
        <v>2.6232000000000002</v>
      </c>
      <c r="BF49" s="106">
        <v>-8.5900000000000004E-2</v>
      </c>
      <c r="BG49" s="103">
        <v>-8.5900000000000004E-2</v>
      </c>
      <c r="BH49" s="110">
        <v>17.150700000000001</v>
      </c>
      <c r="BI49" s="105">
        <v>-1.0506</v>
      </c>
      <c r="BJ49" s="105">
        <v>1.7279</v>
      </c>
      <c r="BK49" s="105">
        <v>-5.0871000000000004</v>
      </c>
      <c r="BL49" s="109">
        <v>-7.1569000000000003</v>
      </c>
      <c r="BM49" s="111">
        <v>6.4898110000000004</v>
      </c>
      <c r="BN49" s="111">
        <v>1.7597479999999996</v>
      </c>
      <c r="BO49" s="111">
        <v>0.97388799999999986</v>
      </c>
      <c r="BP49" s="111">
        <v>-0.50021400000000005</v>
      </c>
      <c r="BQ49" s="103">
        <v>16.852591835335961</v>
      </c>
      <c r="BR49" s="112">
        <v>1.1399999999999999</v>
      </c>
      <c r="BS49" s="105">
        <v>-5.47</v>
      </c>
      <c r="BT49" s="105">
        <v>1.1000000000000001</v>
      </c>
      <c r="BU49" s="105">
        <v>0.16</v>
      </c>
      <c r="BV49" s="105">
        <v>1.74</v>
      </c>
      <c r="BW49" s="105">
        <v>0.03</v>
      </c>
      <c r="BX49" s="105">
        <v>1.86</v>
      </c>
      <c r="BY49" s="105">
        <v>-2.1800000000000002</v>
      </c>
      <c r="BZ49" s="105">
        <v>2.0699999999999998</v>
      </c>
      <c r="CA49" s="111">
        <v>0.38</v>
      </c>
      <c r="CB49" s="50" t="e">
        <f>(Inputs!$G$18*'Historical Data'!B49)+(Inputs!$G$19*'Historical Data'!C49)+(Inputs!$G$21*'Historical Data'!D49)+(Inputs!$G$22*'Historical Data'!E49)+(Inputs!$G$23*'Historical Data'!F49)+(Inputs!$G$24*'Historical Data'!G49)+(Inputs!$G$25*'Historical Data'!H49)+(Inputs!$G$26*'Historical Data'!I49)+(Inputs!$G$27*'Historical Data'!J49)+(Inputs!$G$28*'Historical Data'!K49)+(Inputs!$G$29*'Historical Data'!L49)+(Inputs!$G$30*'Historical Data'!M49)+(Inputs!$G$31*'Historical Data'!N49)+(Inputs!$G$32*'Historical Data'!O49)+(Inputs!$G$33*'Historical Data'!P49)+(Inputs!$G$34*'Historical Data'!Q49)+(Inputs!$G$35*'Historical Data'!R49)+(Inputs!$G$36*'Historical Data'!BQ49)+(Inputs!$G$37*'Historical Data'!T49)+(Inputs!$G$38*'Historical Data'!U49)+(Inputs!$G$39*'Historical Data'!V49)+(Inputs!$G$40*'Historical Data'!W49)+(Inputs!$G$41*'Historical Data'!X49)+(Inputs!$G$42*'Historical Data'!Y49)+(Inputs!$G$43*'Historical Data'!Z49)+(Inputs!$G$45*'Historical Data'!AA49)+(Inputs!$G$46*'Historical Data'!AB49)+(Inputs!$G$47*'Historical Data'!AC49)+(Inputs!$G$48*'Historical Data'!AD49)+(Inputs!$G$50*'Historical Data'!AE49)+(Inputs!$G$51*'Historical Data'!AF49)+(Inputs!$G$52*'Historical Data'!AG49)+(Inputs!$G$54*'Historical Data'!AH49)+(Inputs!$G$55*'Historical Data'!AI49)+(Inputs!$G$56*'Historical Data'!AJ49)+(Inputs!$G$57*'Historical Data'!AK49)+(Inputs!$G$58*'Historical Data'!AL49)+(Inputs!$G$59*'Historical Data'!AM49)+(Inputs!$G$60*'Historical Data'!AN49)+(Inputs!$G$61*'Historical Data'!AO49)+(Inputs!$G$62*'Historical Data'!AP49)+(Inputs!$G$63*'Historical Data'!AQ49)+(Inputs!$G$65*'Historical Data'!AR49)+(Inputs!$G$66*'Historical Data'!AS49)+(Inputs!$G$67*'Historical Data'!AT49)+(Inputs!$G$68*'Historical Data'!AU49)+(Inputs!$G$69*'Historical Data'!AV49)+(Inputs!$G$70*'Historical Data'!AW49)+(Inputs!$G$71*'Historical Data'!AX49)+(Inputs!$G$73*'Historical Data'!AY49)+(Inputs!$G$74*'Historical Data'!AZ49)+(Inputs!$G$75*'Historical Data'!BA49)+(Inputs!$G$76*'Historical Data'!BB49)+(Inputs!$G$77*'Historical Data'!BC49)+(Inputs!$G$78*'Historical Data'!BD49)+(Inputs!$G$79*'Historical Data'!BE49)+(Inputs!$G$80*'Historical Data'!BF49)+(Inputs!$G$81*'Historical Data'!BG49)+(Inputs!$G$83*'Historical Data'!BH49)+(Inputs!$G$84*'Historical Data'!BI49)+(Inputs!$G$85*'Historical Data'!BJ49)+(Inputs!$G$86*'Historical Data'!BK49)+(Inputs!$G$87*'Historical Data'!BL49)+(Inputs!$G$89*'Historical Data'!BM49)+(Inputs!$G$90*'Historical Data'!BN49)+(Inputs!$G$91*'Historical Data'!BO49)+(Inputs!$G$92*'Historical Data'!BP49)+(Inputs!$G$93*'Historical Data'!S49)+(Inputs!$G$95*'Historical Data'!BR49)+(Inputs!$G$96*'Historical Data'!BS49)+(Inputs!$G$97*'Historical Data'!BT49)+(Inputs!$G$98*'Historical Data'!BU49)+(Inputs!$G$99*'Historical Data'!BV49)+(Inputs!$G$100*'Historical Data'!BW49)+(Inputs!$G$101*'Historical Data'!BX49)+(Inputs!$G$102*'Historical Data'!BY49)+(Inputs!$G$103*'Historical Data'!BZ49)+(Inputs!$G$104*'Historical Data'!CA49)</f>
        <v>#DIV/0!</v>
      </c>
    </row>
    <row r="50" spans="1:80" x14ac:dyDescent="0.2">
      <c r="A50" s="44">
        <v>39933</v>
      </c>
      <c r="B50" s="102">
        <v>5.1499999999999997E-2</v>
      </c>
      <c r="C50" s="103">
        <v>4.8099999999999997E-2</v>
      </c>
      <c r="D50" s="104">
        <v>29.6936</v>
      </c>
      <c r="E50" s="105">
        <v>4.2653999999999996</v>
      </c>
      <c r="F50" s="106">
        <v>15.558199999999999</v>
      </c>
      <c r="G50" s="106">
        <v>7.6163999999999996</v>
      </c>
      <c r="H50" s="105">
        <v>20.408799999999999</v>
      </c>
      <c r="I50" s="106">
        <v>-0.1012</v>
      </c>
      <c r="J50" s="106">
        <v>9.3344000000000005</v>
      </c>
      <c r="K50" s="106">
        <v>10.5434</v>
      </c>
      <c r="L50" s="106">
        <v>10.179600000000001</v>
      </c>
      <c r="M50" s="106">
        <v>10.8894</v>
      </c>
      <c r="N50" s="106">
        <v>11.02</v>
      </c>
      <c r="O50" s="106">
        <v>26.054099999999998</v>
      </c>
      <c r="P50" s="106">
        <v>15.3573</v>
      </c>
      <c r="Q50" s="106">
        <v>14.8108</v>
      </c>
      <c r="R50" s="106">
        <v>15.6638</v>
      </c>
      <c r="S50" s="105">
        <v>18.899693138329514</v>
      </c>
      <c r="T50" s="107">
        <v>9.39</v>
      </c>
      <c r="U50" s="106">
        <v>17.632200000000001</v>
      </c>
      <c r="V50" s="106">
        <v>9.9345999999999997</v>
      </c>
      <c r="W50" s="106">
        <v>18.2818</v>
      </c>
      <c r="X50" s="106">
        <v>10.4353</v>
      </c>
      <c r="Y50" s="106">
        <v>17.671700000000001</v>
      </c>
      <c r="Z50" s="108">
        <v>1.1741999999999999</v>
      </c>
      <c r="AA50" s="102">
        <v>17.739999999999998</v>
      </c>
      <c r="AB50" s="106">
        <v>11.519</v>
      </c>
      <c r="AC50" s="106">
        <v>7.5853000000000002</v>
      </c>
      <c r="AD50" s="103">
        <v>16.302700000000002</v>
      </c>
      <c r="AE50" s="104">
        <v>-0.1</v>
      </c>
      <c r="AF50" s="105">
        <v>28.4559</v>
      </c>
      <c r="AG50" s="109">
        <v>-3.3742999999999999</v>
      </c>
      <c r="AH50" s="102">
        <v>4.4339000000000004</v>
      </c>
      <c r="AI50" s="106">
        <v>-6.2610000000000001</v>
      </c>
      <c r="AJ50" s="106">
        <v>-2.6783000000000001</v>
      </c>
      <c r="AK50" s="106">
        <v>-4.8758999999999997</v>
      </c>
      <c r="AL50" s="106">
        <v>1.6303000000000001</v>
      </c>
      <c r="AM50" s="106">
        <v>5.9584999999999999</v>
      </c>
      <c r="AN50" s="106">
        <v>6.0319000000000003</v>
      </c>
      <c r="AO50" s="106">
        <v>-4.2468000000000004</v>
      </c>
      <c r="AP50" s="106">
        <v>3.8658000000000001</v>
      </c>
      <c r="AQ50" s="103">
        <v>4.1797000000000004</v>
      </c>
      <c r="AR50" s="104">
        <v>3.11</v>
      </c>
      <c r="AS50" s="106">
        <v>6.3201999999999998</v>
      </c>
      <c r="AT50" s="106">
        <v>11.47</v>
      </c>
      <c r="AU50" s="106">
        <v>12.96</v>
      </c>
      <c r="AV50" s="106">
        <v>8.0000000000000004E-4</v>
      </c>
      <c r="AW50" s="105">
        <v>-0.13</v>
      </c>
      <c r="AX50" s="108">
        <v>-1.1200000000000001</v>
      </c>
      <c r="AY50" s="102">
        <v>9.2273999999999994</v>
      </c>
      <c r="AZ50" s="106">
        <v>4.0095000000000001</v>
      </c>
      <c r="BA50" s="106">
        <v>15.9948</v>
      </c>
      <c r="BB50" s="106">
        <v>15.9948</v>
      </c>
      <c r="BC50" s="106">
        <v>23.258199999999999</v>
      </c>
      <c r="BD50" s="106">
        <v>7.6638999999999999</v>
      </c>
      <c r="BE50" s="106">
        <v>12.863099999999999</v>
      </c>
      <c r="BF50" s="106">
        <v>13.4231</v>
      </c>
      <c r="BG50" s="103">
        <v>13.4231</v>
      </c>
      <c r="BH50" s="110">
        <v>39.140799999999999</v>
      </c>
      <c r="BI50" s="105">
        <v>-2.9712000000000001</v>
      </c>
      <c r="BJ50" s="105">
        <v>-7.9172000000000002</v>
      </c>
      <c r="BK50" s="105">
        <v>5.52</v>
      </c>
      <c r="BL50" s="109">
        <v>-7</v>
      </c>
      <c r="BM50" s="111">
        <v>9.6175060000000023</v>
      </c>
      <c r="BN50" s="111">
        <v>-0.25388599999999983</v>
      </c>
      <c r="BO50" s="111">
        <v>12.468920999999998</v>
      </c>
      <c r="BP50" s="111">
        <v>-0.74274000000000007</v>
      </c>
      <c r="BQ50" s="103">
        <v>18.899693138329514</v>
      </c>
      <c r="BR50" s="112">
        <v>4.5199999999999996</v>
      </c>
      <c r="BS50" s="105">
        <v>-9.57</v>
      </c>
      <c r="BT50" s="105">
        <v>1.29</v>
      </c>
      <c r="BU50" s="105">
        <v>1.48</v>
      </c>
      <c r="BV50" s="105">
        <v>1.93</v>
      </c>
      <c r="BW50" s="105">
        <v>0.19</v>
      </c>
      <c r="BX50" s="105">
        <v>2.54</v>
      </c>
      <c r="BY50" s="105">
        <v>-3.24</v>
      </c>
      <c r="BZ50" s="105">
        <v>1.1100000000000001</v>
      </c>
      <c r="CA50" s="111">
        <v>2.2400000000000002</v>
      </c>
      <c r="CB50" s="50" t="e">
        <f>(Inputs!$G$18*'Historical Data'!B50)+(Inputs!$G$19*'Historical Data'!C50)+(Inputs!$G$21*'Historical Data'!D50)+(Inputs!$G$22*'Historical Data'!E50)+(Inputs!$G$23*'Historical Data'!F50)+(Inputs!$G$24*'Historical Data'!G50)+(Inputs!$G$25*'Historical Data'!H50)+(Inputs!$G$26*'Historical Data'!I50)+(Inputs!$G$27*'Historical Data'!J50)+(Inputs!$G$28*'Historical Data'!K50)+(Inputs!$G$29*'Historical Data'!L50)+(Inputs!$G$30*'Historical Data'!M50)+(Inputs!$G$31*'Historical Data'!N50)+(Inputs!$G$32*'Historical Data'!O50)+(Inputs!$G$33*'Historical Data'!P50)+(Inputs!$G$34*'Historical Data'!Q50)+(Inputs!$G$35*'Historical Data'!R50)+(Inputs!$G$36*'Historical Data'!BQ50)+(Inputs!$G$37*'Historical Data'!T50)+(Inputs!$G$38*'Historical Data'!U50)+(Inputs!$G$39*'Historical Data'!V50)+(Inputs!$G$40*'Historical Data'!W50)+(Inputs!$G$41*'Historical Data'!X50)+(Inputs!$G$42*'Historical Data'!Y50)+(Inputs!$G$43*'Historical Data'!Z50)+(Inputs!$G$45*'Historical Data'!AA50)+(Inputs!$G$46*'Historical Data'!AB50)+(Inputs!$G$47*'Historical Data'!AC50)+(Inputs!$G$48*'Historical Data'!AD50)+(Inputs!$G$50*'Historical Data'!AE50)+(Inputs!$G$51*'Historical Data'!AF50)+(Inputs!$G$52*'Historical Data'!AG50)+(Inputs!$G$54*'Historical Data'!AH50)+(Inputs!$G$55*'Historical Data'!AI50)+(Inputs!$G$56*'Historical Data'!AJ50)+(Inputs!$G$57*'Historical Data'!AK50)+(Inputs!$G$58*'Historical Data'!AL50)+(Inputs!$G$59*'Historical Data'!AM50)+(Inputs!$G$60*'Historical Data'!AN50)+(Inputs!$G$61*'Historical Data'!AO50)+(Inputs!$G$62*'Historical Data'!AP50)+(Inputs!$G$63*'Historical Data'!AQ50)+(Inputs!$G$65*'Historical Data'!AR50)+(Inputs!$G$66*'Historical Data'!AS50)+(Inputs!$G$67*'Historical Data'!AT50)+(Inputs!$G$68*'Historical Data'!AU50)+(Inputs!$G$69*'Historical Data'!AV50)+(Inputs!$G$70*'Historical Data'!AW50)+(Inputs!$G$71*'Historical Data'!AX50)+(Inputs!$G$73*'Historical Data'!AY50)+(Inputs!$G$74*'Historical Data'!AZ50)+(Inputs!$G$75*'Historical Data'!BA50)+(Inputs!$G$76*'Historical Data'!BB50)+(Inputs!$G$77*'Historical Data'!BC50)+(Inputs!$G$78*'Historical Data'!BD50)+(Inputs!$G$79*'Historical Data'!BE50)+(Inputs!$G$80*'Historical Data'!BF50)+(Inputs!$G$81*'Historical Data'!BG50)+(Inputs!$G$83*'Historical Data'!BH50)+(Inputs!$G$84*'Historical Data'!BI50)+(Inputs!$G$85*'Historical Data'!BJ50)+(Inputs!$G$86*'Historical Data'!BK50)+(Inputs!$G$87*'Historical Data'!BL50)+(Inputs!$G$89*'Historical Data'!BM50)+(Inputs!$G$90*'Historical Data'!BN50)+(Inputs!$G$91*'Historical Data'!BO50)+(Inputs!$G$92*'Historical Data'!BP50)+(Inputs!$G$93*'Historical Data'!S50)+(Inputs!$G$95*'Historical Data'!BR50)+(Inputs!$G$96*'Historical Data'!BS50)+(Inputs!$G$97*'Historical Data'!BT50)+(Inputs!$G$98*'Historical Data'!BU50)+(Inputs!$G$99*'Historical Data'!BV50)+(Inputs!$G$100*'Historical Data'!BW50)+(Inputs!$G$101*'Historical Data'!BX50)+(Inputs!$G$102*'Historical Data'!BY50)+(Inputs!$G$103*'Historical Data'!BZ50)+(Inputs!$G$104*'Historical Data'!CA50)</f>
        <v>#DIV/0!</v>
      </c>
    </row>
    <row r="51" spans="1:80" x14ac:dyDescent="0.2">
      <c r="A51" s="44">
        <v>39964</v>
      </c>
      <c r="B51" s="102">
        <v>4.7399999999999998E-2</v>
      </c>
      <c r="C51" s="103">
        <v>3.85E-2</v>
      </c>
      <c r="D51" s="104">
        <v>2.2713999999999999</v>
      </c>
      <c r="E51" s="105">
        <v>5.0909000000000004</v>
      </c>
      <c r="F51" s="106">
        <v>15.94</v>
      </c>
      <c r="G51" s="106">
        <v>11.954499999999999</v>
      </c>
      <c r="H51" s="105">
        <v>10.4636</v>
      </c>
      <c r="I51" s="106">
        <v>6.3627000000000002</v>
      </c>
      <c r="J51" s="106">
        <v>4.7187000000000001</v>
      </c>
      <c r="K51" s="106">
        <v>6.0656999999999996</v>
      </c>
      <c r="L51" s="106">
        <v>5.2019000000000002</v>
      </c>
      <c r="M51" s="106">
        <v>6.7096</v>
      </c>
      <c r="N51" s="106">
        <v>9.32</v>
      </c>
      <c r="O51" s="106">
        <v>19.4068</v>
      </c>
      <c r="P51" s="106">
        <v>2.3946000000000001</v>
      </c>
      <c r="Q51" s="106">
        <v>4.3000999999999996</v>
      </c>
      <c r="R51" s="106">
        <v>4.7062999999999997</v>
      </c>
      <c r="S51" s="105">
        <v>19.579160191319822</v>
      </c>
      <c r="T51" s="107">
        <v>5.31</v>
      </c>
      <c r="U51" s="106">
        <v>3.1762999999999999</v>
      </c>
      <c r="V51" s="106">
        <v>5.8452999999999999</v>
      </c>
      <c r="W51" s="106">
        <v>0.67010000000000003</v>
      </c>
      <c r="X51" s="106">
        <v>2.3188</v>
      </c>
      <c r="Y51" s="106">
        <v>2.4554999999999998</v>
      </c>
      <c r="Z51" s="108">
        <v>3.5590000000000002</v>
      </c>
      <c r="AA51" s="102">
        <v>16.03</v>
      </c>
      <c r="AB51" s="106">
        <v>13.191800000000001</v>
      </c>
      <c r="AC51" s="106">
        <v>10.1058</v>
      </c>
      <c r="AD51" s="103">
        <v>20.556699999999999</v>
      </c>
      <c r="AE51" s="104">
        <v>16.266300000000001</v>
      </c>
      <c r="AF51" s="105">
        <v>6.6073000000000004</v>
      </c>
      <c r="AG51" s="109">
        <v>10.235900000000001</v>
      </c>
      <c r="AH51" s="102">
        <v>1.4120999999999999</v>
      </c>
      <c r="AI51" s="106">
        <v>-2.9506000000000001</v>
      </c>
      <c r="AJ51" s="106">
        <v>6.9249000000000001</v>
      </c>
      <c r="AK51" s="106">
        <v>16.384</v>
      </c>
      <c r="AL51" s="106">
        <v>5.1858000000000004</v>
      </c>
      <c r="AM51" s="106">
        <v>-6.3943000000000003</v>
      </c>
      <c r="AN51" s="106">
        <v>5.0938999999999997</v>
      </c>
      <c r="AO51" s="106">
        <v>8.6191999999999993</v>
      </c>
      <c r="AP51" s="106">
        <v>-1.5326</v>
      </c>
      <c r="AQ51" s="103">
        <v>8.5589999999999993</v>
      </c>
      <c r="AR51" s="104">
        <v>3.77</v>
      </c>
      <c r="AS51" s="106">
        <v>9.7014999999999993</v>
      </c>
      <c r="AT51" s="106">
        <v>7.08</v>
      </c>
      <c r="AU51" s="106">
        <v>12.01</v>
      </c>
      <c r="AV51" s="106">
        <v>8.0000000000000004E-4</v>
      </c>
      <c r="AW51" s="105">
        <v>0.17</v>
      </c>
      <c r="AX51" s="108">
        <v>-0.65</v>
      </c>
      <c r="AY51" s="102">
        <v>6.9687999999999999</v>
      </c>
      <c r="AZ51" s="106">
        <v>5.0785999999999998</v>
      </c>
      <c r="BA51" s="106">
        <v>8.9243000000000006</v>
      </c>
      <c r="BB51" s="106">
        <v>8.9243000000000006</v>
      </c>
      <c r="BC51" s="106">
        <v>13.7319</v>
      </c>
      <c r="BD51" s="106">
        <v>5.6806000000000001</v>
      </c>
      <c r="BE51" s="106">
        <v>5.4027000000000003</v>
      </c>
      <c r="BF51" s="106">
        <v>5.9859999999999998</v>
      </c>
      <c r="BG51" s="103">
        <v>5.9859999999999998</v>
      </c>
      <c r="BH51" s="110">
        <v>11.6638</v>
      </c>
      <c r="BI51" s="105">
        <v>3.0488</v>
      </c>
      <c r="BJ51" s="105">
        <v>-6.1375999999999999</v>
      </c>
      <c r="BK51" s="105">
        <v>-0.16520000000000001</v>
      </c>
      <c r="BL51" s="109">
        <v>4.7568999999999999</v>
      </c>
      <c r="BM51" s="111">
        <v>5.7665629999999997</v>
      </c>
      <c r="BN51" s="111">
        <v>3.7475889999999996</v>
      </c>
      <c r="BO51" s="111">
        <v>7.094981999999999</v>
      </c>
      <c r="BP51" s="111">
        <v>2.6998129999999998</v>
      </c>
      <c r="BQ51" s="103">
        <v>19.579160191319822</v>
      </c>
      <c r="BR51" s="112">
        <v>5.81</v>
      </c>
      <c r="BS51" s="105">
        <v>-0.55000000000000004</v>
      </c>
      <c r="BT51" s="105">
        <v>3.63</v>
      </c>
      <c r="BU51" s="105">
        <v>4.22</v>
      </c>
      <c r="BV51" s="105">
        <v>4.33</v>
      </c>
      <c r="BW51" s="105">
        <v>1.47</v>
      </c>
      <c r="BX51" s="105">
        <v>5.23</v>
      </c>
      <c r="BY51" s="105">
        <v>0.85</v>
      </c>
      <c r="BZ51" s="105">
        <v>1.44</v>
      </c>
      <c r="CA51" s="111">
        <v>4.28</v>
      </c>
      <c r="CB51" s="50" t="e">
        <f>(Inputs!$G$18*'Historical Data'!B51)+(Inputs!$G$19*'Historical Data'!C51)+(Inputs!$G$21*'Historical Data'!D51)+(Inputs!$G$22*'Historical Data'!E51)+(Inputs!$G$23*'Historical Data'!F51)+(Inputs!$G$24*'Historical Data'!G51)+(Inputs!$G$25*'Historical Data'!H51)+(Inputs!$G$26*'Historical Data'!I51)+(Inputs!$G$27*'Historical Data'!J51)+(Inputs!$G$28*'Historical Data'!K51)+(Inputs!$G$29*'Historical Data'!L51)+(Inputs!$G$30*'Historical Data'!M51)+(Inputs!$G$31*'Historical Data'!N51)+(Inputs!$G$32*'Historical Data'!O51)+(Inputs!$G$33*'Historical Data'!P51)+(Inputs!$G$34*'Historical Data'!Q51)+(Inputs!$G$35*'Historical Data'!R51)+(Inputs!$G$36*'Historical Data'!BQ51)+(Inputs!$G$37*'Historical Data'!T51)+(Inputs!$G$38*'Historical Data'!U51)+(Inputs!$G$39*'Historical Data'!V51)+(Inputs!$G$40*'Historical Data'!W51)+(Inputs!$G$41*'Historical Data'!X51)+(Inputs!$G$42*'Historical Data'!Y51)+(Inputs!$G$43*'Historical Data'!Z51)+(Inputs!$G$45*'Historical Data'!AA51)+(Inputs!$G$46*'Historical Data'!AB51)+(Inputs!$G$47*'Historical Data'!AC51)+(Inputs!$G$48*'Historical Data'!AD51)+(Inputs!$G$50*'Historical Data'!AE51)+(Inputs!$G$51*'Historical Data'!AF51)+(Inputs!$G$52*'Historical Data'!AG51)+(Inputs!$G$54*'Historical Data'!AH51)+(Inputs!$G$55*'Historical Data'!AI51)+(Inputs!$G$56*'Historical Data'!AJ51)+(Inputs!$G$57*'Historical Data'!AK51)+(Inputs!$G$58*'Historical Data'!AL51)+(Inputs!$G$59*'Historical Data'!AM51)+(Inputs!$G$60*'Historical Data'!AN51)+(Inputs!$G$61*'Historical Data'!AO51)+(Inputs!$G$62*'Historical Data'!AP51)+(Inputs!$G$63*'Historical Data'!AQ51)+(Inputs!$G$65*'Historical Data'!AR51)+(Inputs!$G$66*'Historical Data'!AS51)+(Inputs!$G$67*'Historical Data'!AT51)+(Inputs!$G$68*'Historical Data'!AU51)+(Inputs!$G$69*'Historical Data'!AV51)+(Inputs!$G$70*'Historical Data'!AW51)+(Inputs!$G$71*'Historical Data'!AX51)+(Inputs!$G$73*'Historical Data'!AY51)+(Inputs!$G$74*'Historical Data'!AZ51)+(Inputs!$G$75*'Historical Data'!BA51)+(Inputs!$G$76*'Historical Data'!BB51)+(Inputs!$G$77*'Historical Data'!BC51)+(Inputs!$G$78*'Historical Data'!BD51)+(Inputs!$G$79*'Historical Data'!BE51)+(Inputs!$G$80*'Historical Data'!BF51)+(Inputs!$G$81*'Historical Data'!BG51)+(Inputs!$G$83*'Historical Data'!BH51)+(Inputs!$G$84*'Historical Data'!BI51)+(Inputs!$G$85*'Historical Data'!BJ51)+(Inputs!$G$86*'Historical Data'!BK51)+(Inputs!$G$87*'Historical Data'!BL51)+(Inputs!$G$89*'Historical Data'!BM51)+(Inputs!$G$90*'Historical Data'!BN51)+(Inputs!$G$91*'Historical Data'!BO51)+(Inputs!$G$92*'Historical Data'!BP51)+(Inputs!$G$93*'Historical Data'!S51)+(Inputs!$G$95*'Historical Data'!BR51)+(Inputs!$G$96*'Historical Data'!BS51)+(Inputs!$G$97*'Historical Data'!BT51)+(Inputs!$G$98*'Historical Data'!BU51)+(Inputs!$G$99*'Historical Data'!BV51)+(Inputs!$G$100*'Historical Data'!BW51)+(Inputs!$G$101*'Historical Data'!BX51)+(Inputs!$G$102*'Historical Data'!BY51)+(Inputs!$G$103*'Historical Data'!BZ51)+(Inputs!$G$104*'Historical Data'!CA51)</f>
        <v>#DIV/0!</v>
      </c>
    </row>
    <row r="52" spans="1:80" x14ac:dyDescent="0.2">
      <c r="A52" s="44">
        <v>39994</v>
      </c>
      <c r="B52" s="102">
        <v>3.0800000000000001E-2</v>
      </c>
      <c r="C52" s="103">
        <v>2.8299999999999999E-2</v>
      </c>
      <c r="D52" s="104">
        <v>-2.8056999999999999</v>
      </c>
      <c r="E52" s="105">
        <v>0.20669999999999999</v>
      </c>
      <c r="F52" s="106">
        <v>-2.2536999999999998</v>
      </c>
      <c r="G52" s="106">
        <v>-5.7679</v>
      </c>
      <c r="H52" s="105">
        <v>-1.9188000000000001</v>
      </c>
      <c r="I52" s="106">
        <v>3.5581999999999998</v>
      </c>
      <c r="J52" s="106">
        <v>6.6848999999999998</v>
      </c>
      <c r="K52" s="106">
        <v>-7.8899999999999998E-2</v>
      </c>
      <c r="L52" s="106">
        <v>0.93479999999999996</v>
      </c>
      <c r="M52" s="106">
        <v>-0.89529999999999998</v>
      </c>
      <c r="N52" s="106">
        <v>-1.69</v>
      </c>
      <c r="O52" s="106">
        <v>-1.9229000000000001</v>
      </c>
      <c r="P52" s="106">
        <v>-0.1716</v>
      </c>
      <c r="Q52" s="106">
        <v>2.9603999999999999</v>
      </c>
      <c r="R52" s="106">
        <v>0.19869999999999999</v>
      </c>
      <c r="S52" s="105">
        <v>3.0289707160596486</v>
      </c>
      <c r="T52" s="107">
        <v>0.02</v>
      </c>
      <c r="U52" s="106">
        <v>0.17299999999999999</v>
      </c>
      <c r="V52" s="106">
        <v>-6.7299999999999999E-2</v>
      </c>
      <c r="W52" s="106">
        <v>1.6297999999999999</v>
      </c>
      <c r="X52" s="106">
        <v>3.6318999999999999</v>
      </c>
      <c r="Y52" s="106">
        <v>1.6484000000000001</v>
      </c>
      <c r="Z52" s="108">
        <v>5.3856999999999999</v>
      </c>
      <c r="AA52" s="102">
        <v>-0.75</v>
      </c>
      <c r="AB52" s="106">
        <v>-1.4311</v>
      </c>
      <c r="AC52" s="106">
        <v>1.1817</v>
      </c>
      <c r="AD52" s="103">
        <v>-2.4493</v>
      </c>
      <c r="AE52" s="104">
        <v>-2.6259000000000001</v>
      </c>
      <c r="AF52" s="105">
        <v>-6.4444999999999997</v>
      </c>
      <c r="AG52" s="109">
        <v>-5.2243000000000004</v>
      </c>
      <c r="AH52" s="102">
        <v>9.6811000000000007</v>
      </c>
      <c r="AI52" s="106">
        <v>5.5274000000000001</v>
      </c>
      <c r="AJ52" s="106">
        <v>5.1273999999999997</v>
      </c>
      <c r="AK52" s="106">
        <v>3.8864000000000001</v>
      </c>
      <c r="AL52" s="106">
        <v>6.6653000000000002</v>
      </c>
      <c r="AM52" s="106">
        <v>2.5404</v>
      </c>
      <c r="AN52" s="106">
        <v>1.4355</v>
      </c>
      <c r="AO52" s="106">
        <v>5.7145000000000001</v>
      </c>
      <c r="AP52" s="106">
        <v>9.7355999999999998</v>
      </c>
      <c r="AQ52" s="103">
        <v>2.5872999999999999</v>
      </c>
      <c r="AR52" s="104">
        <v>2.36</v>
      </c>
      <c r="AS52" s="106">
        <v>1.3957999999999999</v>
      </c>
      <c r="AT52" s="106">
        <v>3.21</v>
      </c>
      <c r="AU52" s="106">
        <v>-0.54</v>
      </c>
      <c r="AV52" s="106">
        <v>8.0000000000000004E-4</v>
      </c>
      <c r="AW52" s="105">
        <v>-0.15</v>
      </c>
      <c r="AX52" s="108">
        <v>-0.37</v>
      </c>
      <c r="AY52" s="102">
        <v>5.5195999999999996</v>
      </c>
      <c r="AZ52" s="106">
        <v>0.8679</v>
      </c>
      <c r="BA52" s="106">
        <v>1.597</v>
      </c>
      <c r="BB52" s="106">
        <v>1.597</v>
      </c>
      <c r="BC52" s="106">
        <v>4.8170000000000002</v>
      </c>
      <c r="BD52" s="106">
        <v>4.3821000000000003</v>
      </c>
      <c r="BE52" s="106">
        <v>13.0543</v>
      </c>
      <c r="BF52" s="106">
        <v>1.2988</v>
      </c>
      <c r="BG52" s="103">
        <v>1.2988</v>
      </c>
      <c r="BH52" s="110">
        <v>-2.0053999999999998</v>
      </c>
      <c r="BI52" s="105">
        <v>-0.19719999999999999</v>
      </c>
      <c r="BJ52" s="105">
        <v>-2.9821</v>
      </c>
      <c r="BK52" s="105">
        <v>-4.1430999999999996</v>
      </c>
      <c r="BL52" s="109">
        <v>8.4024999999999999</v>
      </c>
      <c r="BM52" s="111">
        <v>0.47796999999999995</v>
      </c>
      <c r="BN52" s="111">
        <v>5.3450670000000002</v>
      </c>
      <c r="BO52" s="111">
        <v>3.8374410000000001</v>
      </c>
      <c r="BP52" s="111">
        <v>-1.9113999999999964E-2</v>
      </c>
      <c r="BQ52" s="103">
        <v>3.0289707160596486</v>
      </c>
      <c r="BR52" s="112">
        <v>4.05</v>
      </c>
      <c r="BS52" s="105">
        <v>-1.96</v>
      </c>
      <c r="BT52" s="105">
        <v>-0.21</v>
      </c>
      <c r="BU52" s="105">
        <v>1.02</v>
      </c>
      <c r="BV52" s="105">
        <v>1.83</v>
      </c>
      <c r="BW52" s="105">
        <v>-0.85</v>
      </c>
      <c r="BX52" s="105">
        <v>-0.04</v>
      </c>
      <c r="BY52" s="105">
        <v>-2.3199999999999998</v>
      </c>
      <c r="BZ52" s="105">
        <v>0.97</v>
      </c>
      <c r="CA52" s="111">
        <v>1.62</v>
      </c>
      <c r="CB52" s="50" t="e">
        <f>(Inputs!$G$18*'Historical Data'!B52)+(Inputs!$G$19*'Historical Data'!C52)+(Inputs!$G$21*'Historical Data'!D52)+(Inputs!$G$22*'Historical Data'!E52)+(Inputs!$G$23*'Historical Data'!F52)+(Inputs!$G$24*'Historical Data'!G52)+(Inputs!$G$25*'Historical Data'!H52)+(Inputs!$G$26*'Historical Data'!I52)+(Inputs!$G$27*'Historical Data'!J52)+(Inputs!$G$28*'Historical Data'!K52)+(Inputs!$G$29*'Historical Data'!L52)+(Inputs!$G$30*'Historical Data'!M52)+(Inputs!$G$31*'Historical Data'!N52)+(Inputs!$G$32*'Historical Data'!O52)+(Inputs!$G$33*'Historical Data'!P52)+(Inputs!$G$34*'Historical Data'!Q52)+(Inputs!$G$35*'Historical Data'!R52)+(Inputs!$G$36*'Historical Data'!BQ52)+(Inputs!$G$37*'Historical Data'!T52)+(Inputs!$G$38*'Historical Data'!U52)+(Inputs!$G$39*'Historical Data'!V52)+(Inputs!$G$40*'Historical Data'!W52)+(Inputs!$G$41*'Historical Data'!X52)+(Inputs!$G$42*'Historical Data'!Y52)+(Inputs!$G$43*'Historical Data'!Z52)+(Inputs!$G$45*'Historical Data'!AA52)+(Inputs!$G$46*'Historical Data'!AB52)+(Inputs!$G$47*'Historical Data'!AC52)+(Inputs!$G$48*'Historical Data'!AD52)+(Inputs!$G$50*'Historical Data'!AE52)+(Inputs!$G$51*'Historical Data'!AF52)+(Inputs!$G$52*'Historical Data'!AG52)+(Inputs!$G$54*'Historical Data'!AH52)+(Inputs!$G$55*'Historical Data'!AI52)+(Inputs!$G$56*'Historical Data'!AJ52)+(Inputs!$G$57*'Historical Data'!AK52)+(Inputs!$G$58*'Historical Data'!AL52)+(Inputs!$G$59*'Historical Data'!AM52)+(Inputs!$G$60*'Historical Data'!AN52)+(Inputs!$G$61*'Historical Data'!AO52)+(Inputs!$G$62*'Historical Data'!AP52)+(Inputs!$G$63*'Historical Data'!AQ52)+(Inputs!$G$65*'Historical Data'!AR52)+(Inputs!$G$66*'Historical Data'!AS52)+(Inputs!$G$67*'Historical Data'!AT52)+(Inputs!$G$68*'Historical Data'!AU52)+(Inputs!$G$69*'Historical Data'!AV52)+(Inputs!$G$70*'Historical Data'!AW52)+(Inputs!$G$71*'Historical Data'!AX52)+(Inputs!$G$73*'Historical Data'!AY52)+(Inputs!$G$74*'Historical Data'!AZ52)+(Inputs!$G$75*'Historical Data'!BA52)+(Inputs!$G$76*'Historical Data'!BB52)+(Inputs!$G$77*'Historical Data'!BC52)+(Inputs!$G$78*'Historical Data'!BD52)+(Inputs!$G$79*'Historical Data'!BE52)+(Inputs!$G$80*'Historical Data'!BF52)+(Inputs!$G$81*'Historical Data'!BG52)+(Inputs!$G$83*'Historical Data'!BH52)+(Inputs!$G$84*'Historical Data'!BI52)+(Inputs!$G$85*'Historical Data'!BJ52)+(Inputs!$G$86*'Historical Data'!BK52)+(Inputs!$G$87*'Historical Data'!BL52)+(Inputs!$G$89*'Historical Data'!BM52)+(Inputs!$G$90*'Historical Data'!BN52)+(Inputs!$G$91*'Historical Data'!BO52)+(Inputs!$G$92*'Historical Data'!BP52)+(Inputs!$G$93*'Historical Data'!S52)+(Inputs!$G$95*'Historical Data'!BR52)+(Inputs!$G$96*'Historical Data'!BS52)+(Inputs!$G$97*'Historical Data'!BT52)+(Inputs!$G$98*'Historical Data'!BU52)+(Inputs!$G$99*'Historical Data'!BV52)+(Inputs!$G$100*'Historical Data'!BW52)+(Inputs!$G$101*'Historical Data'!BX52)+(Inputs!$G$102*'Historical Data'!BY52)+(Inputs!$G$103*'Historical Data'!BZ52)+(Inputs!$G$104*'Historical Data'!CA52)</f>
        <v>#DIV/0!</v>
      </c>
    </row>
    <row r="53" spans="1:80" x14ac:dyDescent="0.2">
      <c r="A53" s="44">
        <v>40025</v>
      </c>
      <c r="B53" s="102">
        <v>2.29E-2</v>
      </c>
      <c r="C53" s="103">
        <v>2.0400000000000001E-2</v>
      </c>
      <c r="D53" s="104">
        <v>10.9153</v>
      </c>
      <c r="E53" s="105">
        <v>6.6551</v>
      </c>
      <c r="F53" s="106">
        <v>11.0146</v>
      </c>
      <c r="G53" s="106">
        <v>5.2355999999999998</v>
      </c>
      <c r="H53" s="105">
        <v>8.4702000000000002</v>
      </c>
      <c r="I53" s="106">
        <v>5.4508000000000001</v>
      </c>
      <c r="J53" s="106">
        <v>15.8041</v>
      </c>
      <c r="K53" s="106">
        <v>7.4793000000000003</v>
      </c>
      <c r="L53" s="106">
        <v>7.0621</v>
      </c>
      <c r="M53" s="106">
        <v>7.8331</v>
      </c>
      <c r="N53" s="106">
        <v>12.45</v>
      </c>
      <c r="O53" s="106">
        <v>7.1062000000000003</v>
      </c>
      <c r="P53" s="106">
        <v>11.3116</v>
      </c>
      <c r="Q53" s="106">
        <v>7.8137999999999996</v>
      </c>
      <c r="R53" s="106">
        <v>8.7334999999999994</v>
      </c>
      <c r="S53" s="105">
        <v>11.510130435494283</v>
      </c>
      <c r="T53" s="107">
        <v>7.41</v>
      </c>
      <c r="U53" s="106">
        <v>9.8529999999999998</v>
      </c>
      <c r="V53" s="106">
        <v>7.4606000000000003</v>
      </c>
      <c r="W53" s="106">
        <v>11.097</v>
      </c>
      <c r="X53" s="106">
        <v>8.1822999999999997</v>
      </c>
      <c r="Y53" s="106">
        <v>10.463900000000001</v>
      </c>
      <c r="Z53" s="108">
        <v>3.7648000000000001</v>
      </c>
      <c r="AA53" s="102">
        <v>12.5</v>
      </c>
      <c r="AB53" s="106">
        <v>10.041499999999999</v>
      </c>
      <c r="AC53" s="106">
        <v>4.6660000000000004</v>
      </c>
      <c r="AD53" s="103">
        <v>8.4628999999999994</v>
      </c>
      <c r="AE53" s="104">
        <v>1.8568</v>
      </c>
      <c r="AF53" s="105">
        <v>16.678999999999998</v>
      </c>
      <c r="AG53" s="109">
        <v>2.4658000000000002</v>
      </c>
      <c r="AH53" s="102">
        <v>7.1650999999999998</v>
      </c>
      <c r="AI53" s="106">
        <v>5.1844000000000001</v>
      </c>
      <c r="AJ53" s="106">
        <v>1.137</v>
      </c>
      <c r="AK53" s="106">
        <v>3.6248999999999998</v>
      </c>
      <c r="AL53" s="106">
        <v>-0.6835</v>
      </c>
      <c r="AM53" s="106">
        <v>6.3226000000000004</v>
      </c>
      <c r="AN53" s="106">
        <v>-0.3342</v>
      </c>
      <c r="AO53" s="106">
        <v>6.9939999999999998</v>
      </c>
      <c r="AP53" s="106">
        <v>-2.3100999999999998</v>
      </c>
      <c r="AQ53" s="103">
        <v>2.5182000000000002</v>
      </c>
      <c r="AR53" s="104">
        <v>4.16</v>
      </c>
      <c r="AS53" s="106">
        <v>5.4282000000000004</v>
      </c>
      <c r="AT53" s="106">
        <v>6.18</v>
      </c>
      <c r="AU53" s="106">
        <v>9.14</v>
      </c>
      <c r="AV53" s="106">
        <v>8.0000000000000004E-4</v>
      </c>
      <c r="AW53" s="105">
        <v>0.13</v>
      </c>
      <c r="AX53" s="108">
        <v>0.37</v>
      </c>
      <c r="AY53" s="102">
        <v>6.2028999999999996</v>
      </c>
      <c r="AZ53" s="106">
        <v>6.4053000000000004</v>
      </c>
      <c r="BA53" s="106">
        <v>16.830200000000001</v>
      </c>
      <c r="BB53" s="106">
        <v>16.830200000000001</v>
      </c>
      <c r="BC53" s="106">
        <v>11.0267</v>
      </c>
      <c r="BD53" s="106">
        <v>4.0795000000000003</v>
      </c>
      <c r="BE53" s="106">
        <v>7.0655999999999999</v>
      </c>
      <c r="BF53" s="106">
        <v>9.4888999999999992</v>
      </c>
      <c r="BG53" s="103">
        <v>9.4888999999999992</v>
      </c>
      <c r="BH53" s="110">
        <v>35.473500000000001</v>
      </c>
      <c r="BI53" s="105">
        <v>-5.8558000000000003</v>
      </c>
      <c r="BJ53" s="105">
        <v>20.883800000000001</v>
      </c>
      <c r="BK53" s="105">
        <v>4.7058999999999997</v>
      </c>
      <c r="BL53" s="109">
        <v>1.2828999999999999</v>
      </c>
      <c r="BM53" s="111">
        <v>7.5965519999999991</v>
      </c>
      <c r="BN53" s="111">
        <v>2.6217400000000008</v>
      </c>
      <c r="BO53" s="111">
        <v>9.4396039999999992</v>
      </c>
      <c r="BP53" s="111">
        <v>0.30670700000000045</v>
      </c>
      <c r="BQ53" s="103">
        <v>11.510130435494283</v>
      </c>
      <c r="BR53" s="112">
        <v>5.8</v>
      </c>
      <c r="BS53" s="105">
        <v>-7.26</v>
      </c>
      <c r="BT53" s="105">
        <v>1.79</v>
      </c>
      <c r="BU53" s="105">
        <v>2.33</v>
      </c>
      <c r="BV53" s="105">
        <v>3.65</v>
      </c>
      <c r="BW53" s="105">
        <v>1.78</v>
      </c>
      <c r="BX53" s="105">
        <v>2.99</v>
      </c>
      <c r="BY53" s="105">
        <v>-0.43</v>
      </c>
      <c r="BZ53" s="105">
        <v>0.71</v>
      </c>
      <c r="CA53" s="111">
        <v>2.99</v>
      </c>
      <c r="CB53" s="50" t="e">
        <f>(Inputs!$G$18*'Historical Data'!B53)+(Inputs!$G$19*'Historical Data'!C53)+(Inputs!$G$21*'Historical Data'!D53)+(Inputs!$G$22*'Historical Data'!E53)+(Inputs!$G$23*'Historical Data'!F53)+(Inputs!$G$24*'Historical Data'!G53)+(Inputs!$G$25*'Historical Data'!H53)+(Inputs!$G$26*'Historical Data'!I53)+(Inputs!$G$27*'Historical Data'!J53)+(Inputs!$G$28*'Historical Data'!K53)+(Inputs!$G$29*'Historical Data'!L53)+(Inputs!$G$30*'Historical Data'!M53)+(Inputs!$G$31*'Historical Data'!N53)+(Inputs!$G$32*'Historical Data'!O53)+(Inputs!$G$33*'Historical Data'!P53)+(Inputs!$G$34*'Historical Data'!Q53)+(Inputs!$G$35*'Historical Data'!R53)+(Inputs!$G$36*'Historical Data'!BQ53)+(Inputs!$G$37*'Historical Data'!T53)+(Inputs!$G$38*'Historical Data'!U53)+(Inputs!$G$39*'Historical Data'!V53)+(Inputs!$G$40*'Historical Data'!W53)+(Inputs!$G$41*'Historical Data'!X53)+(Inputs!$G$42*'Historical Data'!Y53)+(Inputs!$G$43*'Historical Data'!Z53)+(Inputs!$G$45*'Historical Data'!AA53)+(Inputs!$G$46*'Historical Data'!AB53)+(Inputs!$G$47*'Historical Data'!AC53)+(Inputs!$G$48*'Historical Data'!AD53)+(Inputs!$G$50*'Historical Data'!AE53)+(Inputs!$G$51*'Historical Data'!AF53)+(Inputs!$G$52*'Historical Data'!AG53)+(Inputs!$G$54*'Historical Data'!AH53)+(Inputs!$G$55*'Historical Data'!AI53)+(Inputs!$G$56*'Historical Data'!AJ53)+(Inputs!$G$57*'Historical Data'!AK53)+(Inputs!$G$58*'Historical Data'!AL53)+(Inputs!$G$59*'Historical Data'!AM53)+(Inputs!$G$60*'Historical Data'!AN53)+(Inputs!$G$61*'Historical Data'!AO53)+(Inputs!$G$62*'Historical Data'!AP53)+(Inputs!$G$63*'Historical Data'!AQ53)+(Inputs!$G$65*'Historical Data'!AR53)+(Inputs!$G$66*'Historical Data'!AS53)+(Inputs!$G$67*'Historical Data'!AT53)+(Inputs!$G$68*'Historical Data'!AU53)+(Inputs!$G$69*'Historical Data'!AV53)+(Inputs!$G$70*'Historical Data'!AW53)+(Inputs!$G$71*'Historical Data'!AX53)+(Inputs!$G$73*'Historical Data'!AY53)+(Inputs!$G$74*'Historical Data'!AZ53)+(Inputs!$G$75*'Historical Data'!BA53)+(Inputs!$G$76*'Historical Data'!BB53)+(Inputs!$G$77*'Historical Data'!BC53)+(Inputs!$G$78*'Historical Data'!BD53)+(Inputs!$G$79*'Historical Data'!BE53)+(Inputs!$G$80*'Historical Data'!BF53)+(Inputs!$G$81*'Historical Data'!BG53)+(Inputs!$G$83*'Historical Data'!BH53)+(Inputs!$G$84*'Historical Data'!BI53)+(Inputs!$G$85*'Historical Data'!BJ53)+(Inputs!$G$86*'Historical Data'!BK53)+(Inputs!$G$87*'Historical Data'!BL53)+(Inputs!$G$89*'Historical Data'!BM53)+(Inputs!$G$90*'Historical Data'!BN53)+(Inputs!$G$91*'Historical Data'!BO53)+(Inputs!$G$92*'Historical Data'!BP53)+(Inputs!$G$93*'Historical Data'!S53)+(Inputs!$G$95*'Historical Data'!BR53)+(Inputs!$G$96*'Historical Data'!BS53)+(Inputs!$G$97*'Historical Data'!BT53)+(Inputs!$G$98*'Historical Data'!BU53)+(Inputs!$G$99*'Historical Data'!BV53)+(Inputs!$G$100*'Historical Data'!BW53)+(Inputs!$G$101*'Historical Data'!BX53)+(Inputs!$G$102*'Historical Data'!BY53)+(Inputs!$G$103*'Historical Data'!BZ53)+(Inputs!$G$104*'Historical Data'!CA53)</f>
        <v>#DIV/0!</v>
      </c>
    </row>
    <row r="54" spans="1:80" x14ac:dyDescent="0.2">
      <c r="A54" s="44">
        <v>40056</v>
      </c>
      <c r="B54" s="102">
        <v>2.3199999999999998E-2</v>
      </c>
      <c r="C54" s="103">
        <v>1.7600000000000001E-2</v>
      </c>
      <c r="D54" s="104">
        <v>13.214399999999999</v>
      </c>
      <c r="E54" s="105">
        <v>1.2235</v>
      </c>
      <c r="F54" s="106">
        <v>-1.3136000000000001</v>
      </c>
      <c r="G54" s="106">
        <v>0.53069999999999995</v>
      </c>
      <c r="H54" s="105">
        <v>12.0268</v>
      </c>
      <c r="I54" s="106">
        <v>2.2604000000000002</v>
      </c>
      <c r="J54" s="106">
        <v>2.9693999999999998</v>
      </c>
      <c r="K54" s="106">
        <v>3.7865000000000002</v>
      </c>
      <c r="L54" s="106">
        <v>2.1267</v>
      </c>
      <c r="M54" s="106">
        <v>5.4367000000000001</v>
      </c>
      <c r="N54" s="106">
        <v>-3.24</v>
      </c>
      <c r="O54" s="106">
        <v>2.4218000000000002</v>
      </c>
      <c r="P54" s="106">
        <v>5.0290999999999997</v>
      </c>
      <c r="Q54" s="106">
        <v>1.0649999999999999</v>
      </c>
      <c r="R54" s="106">
        <v>4.6961000000000004</v>
      </c>
      <c r="S54" s="105">
        <v>-0.87889913731631353</v>
      </c>
      <c r="T54" s="107">
        <v>3.36</v>
      </c>
      <c r="U54" s="106">
        <v>6.5548000000000002</v>
      </c>
      <c r="V54" s="106">
        <v>3.694</v>
      </c>
      <c r="W54" s="106">
        <v>3.2850000000000001</v>
      </c>
      <c r="X54" s="106">
        <v>1.6244000000000001</v>
      </c>
      <c r="Y54" s="106">
        <v>2.6132</v>
      </c>
      <c r="Z54" s="108">
        <v>1.0021</v>
      </c>
      <c r="AA54" s="102">
        <v>-2.5299999999999998</v>
      </c>
      <c r="AB54" s="106">
        <v>4.5030999999999999</v>
      </c>
      <c r="AC54" s="106">
        <v>3.5461</v>
      </c>
      <c r="AD54" s="103">
        <v>1.8311999999999999</v>
      </c>
      <c r="AE54" s="104">
        <v>-4.0365000000000002</v>
      </c>
      <c r="AF54" s="105">
        <v>4.2539999999999996</v>
      </c>
      <c r="AG54" s="109">
        <v>-5.3499999999999999E-2</v>
      </c>
      <c r="AH54" s="102">
        <v>2.8717000000000001</v>
      </c>
      <c r="AI54" s="106">
        <v>3.6396999999999999</v>
      </c>
      <c r="AJ54" s="106">
        <v>-0.85160000000000002</v>
      </c>
      <c r="AK54" s="106">
        <v>-0.70979999999999999</v>
      </c>
      <c r="AL54" s="106">
        <v>-0.61870000000000003</v>
      </c>
      <c r="AM54" s="106">
        <v>10.995100000000001</v>
      </c>
      <c r="AN54" s="106">
        <v>-3.5299999999999998E-2</v>
      </c>
      <c r="AO54" s="106">
        <v>-0.34770000000000001</v>
      </c>
      <c r="AP54" s="106">
        <v>2.5749</v>
      </c>
      <c r="AQ54" s="103">
        <v>-12.992000000000001</v>
      </c>
      <c r="AR54" s="104">
        <v>1.77</v>
      </c>
      <c r="AS54" s="106">
        <v>3.3180999999999998</v>
      </c>
      <c r="AT54" s="106">
        <v>2.0299999999999998</v>
      </c>
      <c r="AU54" s="106">
        <v>5.45</v>
      </c>
      <c r="AV54" s="106">
        <v>8.9999999999999998E-4</v>
      </c>
      <c r="AW54" s="105">
        <v>0.4</v>
      </c>
      <c r="AX54" s="108">
        <v>0.72</v>
      </c>
      <c r="AY54" s="102">
        <v>1.8635999999999999</v>
      </c>
      <c r="AZ54" s="106">
        <v>1.1649</v>
      </c>
      <c r="BA54" s="106">
        <v>-0.54149999999999998</v>
      </c>
      <c r="BB54" s="106">
        <v>-0.54149999999999998</v>
      </c>
      <c r="BC54" s="106">
        <v>0.1212</v>
      </c>
      <c r="BD54" s="106">
        <v>2.0171000000000001</v>
      </c>
      <c r="BE54" s="106">
        <v>3.5453999999999999</v>
      </c>
      <c r="BF54" s="106">
        <v>4.2601000000000004</v>
      </c>
      <c r="BG54" s="103">
        <v>4.2601000000000004</v>
      </c>
      <c r="BH54" s="110">
        <v>-5.8056999999999999</v>
      </c>
      <c r="BI54" s="105">
        <v>4.7210000000000001</v>
      </c>
      <c r="BJ54" s="105">
        <v>8.1690000000000005</v>
      </c>
      <c r="BK54" s="105">
        <v>-1.9100999999999999</v>
      </c>
      <c r="BL54" s="109">
        <v>0.33329999999999999</v>
      </c>
      <c r="BM54" s="111">
        <v>2.7419480000000003</v>
      </c>
      <c r="BN54" s="111">
        <v>-0.14072700000000005</v>
      </c>
      <c r="BO54" s="111">
        <v>2.0096570000000002</v>
      </c>
      <c r="BP54" s="111">
        <v>3.6069589999999998</v>
      </c>
      <c r="BQ54" s="103">
        <v>-0.87889913731631353</v>
      </c>
      <c r="BR54" s="112">
        <v>3.39</v>
      </c>
      <c r="BS54" s="105">
        <v>-1.69</v>
      </c>
      <c r="BT54" s="105">
        <v>1.31</v>
      </c>
      <c r="BU54" s="105">
        <v>2.17</v>
      </c>
      <c r="BV54" s="105">
        <v>2.38</v>
      </c>
      <c r="BW54" s="105">
        <v>0.86</v>
      </c>
      <c r="BX54" s="105">
        <v>1.42</v>
      </c>
      <c r="BY54" s="105">
        <v>0.92</v>
      </c>
      <c r="BZ54" s="105">
        <v>1.1399999999999999</v>
      </c>
      <c r="CA54" s="111">
        <v>1.43</v>
      </c>
      <c r="CB54" s="50" t="e">
        <f>(Inputs!$G$18*'Historical Data'!B54)+(Inputs!$G$19*'Historical Data'!C54)+(Inputs!$G$21*'Historical Data'!D54)+(Inputs!$G$22*'Historical Data'!E54)+(Inputs!$G$23*'Historical Data'!F54)+(Inputs!$G$24*'Historical Data'!G54)+(Inputs!$G$25*'Historical Data'!H54)+(Inputs!$G$26*'Historical Data'!I54)+(Inputs!$G$27*'Historical Data'!J54)+(Inputs!$G$28*'Historical Data'!K54)+(Inputs!$G$29*'Historical Data'!L54)+(Inputs!$G$30*'Historical Data'!M54)+(Inputs!$G$31*'Historical Data'!N54)+(Inputs!$G$32*'Historical Data'!O54)+(Inputs!$G$33*'Historical Data'!P54)+(Inputs!$G$34*'Historical Data'!Q54)+(Inputs!$G$35*'Historical Data'!R54)+(Inputs!$G$36*'Historical Data'!BQ54)+(Inputs!$G$37*'Historical Data'!T54)+(Inputs!$G$38*'Historical Data'!U54)+(Inputs!$G$39*'Historical Data'!V54)+(Inputs!$G$40*'Historical Data'!W54)+(Inputs!$G$41*'Historical Data'!X54)+(Inputs!$G$42*'Historical Data'!Y54)+(Inputs!$G$43*'Historical Data'!Z54)+(Inputs!$G$45*'Historical Data'!AA54)+(Inputs!$G$46*'Historical Data'!AB54)+(Inputs!$G$47*'Historical Data'!AC54)+(Inputs!$G$48*'Historical Data'!AD54)+(Inputs!$G$50*'Historical Data'!AE54)+(Inputs!$G$51*'Historical Data'!AF54)+(Inputs!$G$52*'Historical Data'!AG54)+(Inputs!$G$54*'Historical Data'!AH54)+(Inputs!$G$55*'Historical Data'!AI54)+(Inputs!$G$56*'Historical Data'!AJ54)+(Inputs!$G$57*'Historical Data'!AK54)+(Inputs!$G$58*'Historical Data'!AL54)+(Inputs!$G$59*'Historical Data'!AM54)+(Inputs!$G$60*'Historical Data'!AN54)+(Inputs!$G$61*'Historical Data'!AO54)+(Inputs!$G$62*'Historical Data'!AP54)+(Inputs!$G$63*'Historical Data'!AQ54)+(Inputs!$G$65*'Historical Data'!AR54)+(Inputs!$G$66*'Historical Data'!AS54)+(Inputs!$G$67*'Historical Data'!AT54)+(Inputs!$G$68*'Historical Data'!AU54)+(Inputs!$G$69*'Historical Data'!AV54)+(Inputs!$G$70*'Historical Data'!AW54)+(Inputs!$G$71*'Historical Data'!AX54)+(Inputs!$G$73*'Historical Data'!AY54)+(Inputs!$G$74*'Historical Data'!AZ54)+(Inputs!$G$75*'Historical Data'!BA54)+(Inputs!$G$76*'Historical Data'!BB54)+(Inputs!$G$77*'Historical Data'!BC54)+(Inputs!$G$78*'Historical Data'!BD54)+(Inputs!$G$79*'Historical Data'!BE54)+(Inputs!$G$80*'Historical Data'!BF54)+(Inputs!$G$81*'Historical Data'!BG54)+(Inputs!$G$83*'Historical Data'!BH54)+(Inputs!$G$84*'Historical Data'!BI54)+(Inputs!$G$85*'Historical Data'!BJ54)+(Inputs!$G$86*'Historical Data'!BK54)+(Inputs!$G$87*'Historical Data'!BL54)+(Inputs!$G$89*'Historical Data'!BM54)+(Inputs!$G$90*'Historical Data'!BN54)+(Inputs!$G$91*'Historical Data'!BO54)+(Inputs!$G$92*'Historical Data'!BP54)+(Inputs!$G$93*'Historical Data'!S54)+(Inputs!$G$95*'Historical Data'!BR54)+(Inputs!$G$96*'Historical Data'!BS54)+(Inputs!$G$97*'Historical Data'!BT54)+(Inputs!$G$98*'Historical Data'!BU54)+(Inputs!$G$99*'Historical Data'!BV54)+(Inputs!$G$100*'Historical Data'!BW54)+(Inputs!$G$101*'Historical Data'!BX54)+(Inputs!$G$102*'Historical Data'!BY54)+(Inputs!$G$103*'Historical Data'!BZ54)+(Inputs!$G$104*'Historical Data'!CA54)</f>
        <v>#DIV/0!</v>
      </c>
    </row>
    <row r="55" spans="1:80" x14ac:dyDescent="0.2">
      <c r="A55" s="44">
        <v>40086</v>
      </c>
      <c r="B55" s="102">
        <v>1.6E-2</v>
      </c>
      <c r="C55" s="103">
        <v>1.7500000000000002E-2</v>
      </c>
      <c r="D55" s="104">
        <v>5.9842000000000004</v>
      </c>
      <c r="E55" s="105">
        <v>3.3</v>
      </c>
      <c r="F55" s="106">
        <v>10.195399999999999</v>
      </c>
      <c r="G55" s="106">
        <v>5.4424999999999999</v>
      </c>
      <c r="H55" s="105">
        <v>2.0390000000000001</v>
      </c>
      <c r="I55" s="106">
        <v>1.3956999999999999</v>
      </c>
      <c r="J55" s="106">
        <v>0.26219999999999999</v>
      </c>
      <c r="K55" s="106">
        <v>3.8239000000000001</v>
      </c>
      <c r="L55" s="106">
        <v>4.0399000000000003</v>
      </c>
      <c r="M55" s="106">
        <v>3.7738999999999998</v>
      </c>
      <c r="N55" s="106">
        <v>4.79</v>
      </c>
      <c r="O55" s="106">
        <v>12.6412</v>
      </c>
      <c r="P55" s="106">
        <v>4.6757999999999997</v>
      </c>
      <c r="Q55" s="106">
        <v>6.1734</v>
      </c>
      <c r="R55" s="106">
        <v>5.6946000000000003</v>
      </c>
      <c r="S55" s="105">
        <v>5.2487050928576089</v>
      </c>
      <c r="T55" s="107">
        <v>3.57</v>
      </c>
      <c r="U55" s="106">
        <v>5.6466000000000003</v>
      </c>
      <c r="V55" s="106">
        <v>3.5457000000000001</v>
      </c>
      <c r="W55" s="106">
        <v>4.2061000000000002</v>
      </c>
      <c r="X55" s="106">
        <v>4.6284999999999998</v>
      </c>
      <c r="Y55" s="106">
        <v>4.3074000000000003</v>
      </c>
      <c r="Z55" s="108">
        <v>1.3745000000000001</v>
      </c>
      <c r="AA55" s="102">
        <v>9.24</v>
      </c>
      <c r="AB55" s="106">
        <v>3.7965</v>
      </c>
      <c r="AC55" s="106">
        <v>-2.7397</v>
      </c>
      <c r="AD55" s="103">
        <v>11.8322</v>
      </c>
      <c r="AE55" s="104">
        <v>-0.2261</v>
      </c>
      <c r="AF55" s="105">
        <v>3.8793000000000002</v>
      </c>
      <c r="AG55" s="109">
        <v>5.8640999999999996</v>
      </c>
      <c r="AH55" s="102">
        <v>-1.3998999999999999</v>
      </c>
      <c r="AI55" s="106">
        <v>1.8661000000000001</v>
      </c>
      <c r="AJ55" s="106">
        <v>4.2926000000000002</v>
      </c>
      <c r="AK55" s="106">
        <v>1.0886</v>
      </c>
      <c r="AL55" s="106">
        <v>-0.79969999999999997</v>
      </c>
      <c r="AM55" s="106">
        <v>1.3072999999999999</v>
      </c>
      <c r="AN55" s="106">
        <v>-1.6910000000000001</v>
      </c>
      <c r="AO55" s="106">
        <v>5.8507999999999996</v>
      </c>
      <c r="AP55" s="106">
        <v>2.298</v>
      </c>
      <c r="AQ55" s="103">
        <v>4.4119999999999999</v>
      </c>
      <c r="AR55" s="104">
        <v>1.74</v>
      </c>
      <c r="AS55" s="106">
        <v>7.5320999999999998</v>
      </c>
      <c r="AT55" s="106">
        <v>5.98</v>
      </c>
      <c r="AU55" s="106">
        <v>3.85</v>
      </c>
      <c r="AV55" s="106">
        <v>8.0000000000000004E-4</v>
      </c>
      <c r="AW55" s="105">
        <v>0.24</v>
      </c>
      <c r="AX55" s="108">
        <v>0.56000000000000005</v>
      </c>
      <c r="AY55" s="102">
        <v>7.4701000000000004</v>
      </c>
      <c r="AZ55" s="106">
        <v>2.3559999999999999</v>
      </c>
      <c r="BA55" s="106">
        <v>10.299300000000001</v>
      </c>
      <c r="BB55" s="106">
        <v>10.299300000000001</v>
      </c>
      <c r="BC55" s="106">
        <v>15.0428</v>
      </c>
      <c r="BD55" s="106">
        <v>2.5863999999999998</v>
      </c>
      <c r="BE55" s="106">
        <v>6.6757999999999997</v>
      </c>
      <c r="BF55" s="106">
        <v>6.6984000000000004</v>
      </c>
      <c r="BG55" s="103">
        <v>6.6984000000000004</v>
      </c>
      <c r="BH55" s="110">
        <v>-4.7976999999999999</v>
      </c>
      <c r="BI55" s="105">
        <v>2.2541000000000002</v>
      </c>
      <c r="BJ55" s="105">
        <v>-2</v>
      </c>
      <c r="BK55" s="105">
        <v>-3.6949999999999998</v>
      </c>
      <c r="BL55" s="109">
        <v>7.6074000000000002</v>
      </c>
      <c r="BM55" s="111">
        <v>3.5782360000000004</v>
      </c>
      <c r="BN55" s="111">
        <v>2.3031650000000004</v>
      </c>
      <c r="BO55" s="111">
        <v>7.1972030000000018</v>
      </c>
      <c r="BP55" s="111">
        <v>1.5729740000000001</v>
      </c>
      <c r="BQ55" s="103">
        <v>5.2487050928576089</v>
      </c>
      <c r="BR55" s="112">
        <v>3.23</v>
      </c>
      <c r="BS55" s="105">
        <v>-5.27</v>
      </c>
      <c r="BT55" s="105">
        <v>0.96</v>
      </c>
      <c r="BU55" s="105">
        <v>2.89</v>
      </c>
      <c r="BV55" s="105">
        <v>2.77</v>
      </c>
      <c r="BW55" s="105">
        <v>2.77</v>
      </c>
      <c r="BX55" s="105">
        <v>3.23</v>
      </c>
      <c r="BY55" s="105">
        <v>2.97</v>
      </c>
      <c r="BZ55" s="105">
        <v>1.1599999999999999</v>
      </c>
      <c r="CA55" s="111">
        <v>2.86</v>
      </c>
      <c r="CB55" s="50" t="e">
        <f>(Inputs!$G$18*'Historical Data'!B55)+(Inputs!$G$19*'Historical Data'!C55)+(Inputs!$G$21*'Historical Data'!D55)+(Inputs!$G$22*'Historical Data'!E55)+(Inputs!$G$23*'Historical Data'!F55)+(Inputs!$G$24*'Historical Data'!G55)+(Inputs!$G$25*'Historical Data'!H55)+(Inputs!$G$26*'Historical Data'!I55)+(Inputs!$G$27*'Historical Data'!J55)+(Inputs!$G$28*'Historical Data'!K55)+(Inputs!$G$29*'Historical Data'!L55)+(Inputs!$G$30*'Historical Data'!M55)+(Inputs!$G$31*'Historical Data'!N55)+(Inputs!$G$32*'Historical Data'!O55)+(Inputs!$G$33*'Historical Data'!P55)+(Inputs!$G$34*'Historical Data'!Q55)+(Inputs!$G$35*'Historical Data'!R55)+(Inputs!$G$36*'Historical Data'!BQ55)+(Inputs!$G$37*'Historical Data'!T55)+(Inputs!$G$38*'Historical Data'!U55)+(Inputs!$G$39*'Historical Data'!V55)+(Inputs!$G$40*'Historical Data'!W55)+(Inputs!$G$41*'Historical Data'!X55)+(Inputs!$G$42*'Historical Data'!Y55)+(Inputs!$G$43*'Historical Data'!Z55)+(Inputs!$G$45*'Historical Data'!AA55)+(Inputs!$G$46*'Historical Data'!AB55)+(Inputs!$G$47*'Historical Data'!AC55)+(Inputs!$G$48*'Historical Data'!AD55)+(Inputs!$G$50*'Historical Data'!AE55)+(Inputs!$G$51*'Historical Data'!AF55)+(Inputs!$G$52*'Historical Data'!AG55)+(Inputs!$G$54*'Historical Data'!AH55)+(Inputs!$G$55*'Historical Data'!AI55)+(Inputs!$G$56*'Historical Data'!AJ55)+(Inputs!$G$57*'Historical Data'!AK55)+(Inputs!$G$58*'Historical Data'!AL55)+(Inputs!$G$59*'Historical Data'!AM55)+(Inputs!$G$60*'Historical Data'!AN55)+(Inputs!$G$61*'Historical Data'!AO55)+(Inputs!$G$62*'Historical Data'!AP55)+(Inputs!$G$63*'Historical Data'!AQ55)+(Inputs!$G$65*'Historical Data'!AR55)+(Inputs!$G$66*'Historical Data'!AS55)+(Inputs!$G$67*'Historical Data'!AT55)+(Inputs!$G$68*'Historical Data'!AU55)+(Inputs!$G$69*'Historical Data'!AV55)+(Inputs!$G$70*'Historical Data'!AW55)+(Inputs!$G$71*'Historical Data'!AX55)+(Inputs!$G$73*'Historical Data'!AY55)+(Inputs!$G$74*'Historical Data'!AZ55)+(Inputs!$G$75*'Historical Data'!BA55)+(Inputs!$G$76*'Historical Data'!BB55)+(Inputs!$G$77*'Historical Data'!BC55)+(Inputs!$G$78*'Historical Data'!BD55)+(Inputs!$G$79*'Historical Data'!BE55)+(Inputs!$G$80*'Historical Data'!BF55)+(Inputs!$G$81*'Historical Data'!BG55)+(Inputs!$G$83*'Historical Data'!BH55)+(Inputs!$G$84*'Historical Data'!BI55)+(Inputs!$G$85*'Historical Data'!BJ55)+(Inputs!$G$86*'Historical Data'!BK55)+(Inputs!$G$87*'Historical Data'!BL55)+(Inputs!$G$89*'Historical Data'!BM55)+(Inputs!$G$90*'Historical Data'!BN55)+(Inputs!$G$91*'Historical Data'!BO55)+(Inputs!$G$92*'Historical Data'!BP55)+(Inputs!$G$93*'Historical Data'!S55)+(Inputs!$G$95*'Historical Data'!BR55)+(Inputs!$G$96*'Historical Data'!BS55)+(Inputs!$G$97*'Historical Data'!BT55)+(Inputs!$G$98*'Historical Data'!BU55)+(Inputs!$G$99*'Historical Data'!BV55)+(Inputs!$G$100*'Historical Data'!BW55)+(Inputs!$G$101*'Historical Data'!BX55)+(Inputs!$G$102*'Historical Data'!BY55)+(Inputs!$G$103*'Historical Data'!BZ55)+(Inputs!$G$104*'Historical Data'!CA55)</f>
        <v>#DIV/0!</v>
      </c>
    </row>
    <row r="56" spans="1:80" x14ac:dyDescent="0.2">
      <c r="A56" s="44">
        <v>40117</v>
      </c>
      <c r="B56" s="102">
        <v>1.3100000000000001E-2</v>
      </c>
      <c r="C56" s="103">
        <v>1.49E-2</v>
      </c>
      <c r="D56" s="104">
        <v>-4.9683999999999999</v>
      </c>
      <c r="E56" s="105">
        <v>1.4533</v>
      </c>
      <c r="F56" s="106">
        <v>-3.4438</v>
      </c>
      <c r="G56" s="106">
        <v>1.8216000000000001</v>
      </c>
      <c r="H56" s="105">
        <v>-5.4109999999999996</v>
      </c>
      <c r="I56" s="106">
        <v>-2.6633</v>
      </c>
      <c r="J56" s="106">
        <v>4.4160000000000004</v>
      </c>
      <c r="K56" s="106">
        <v>-2.2202999999999999</v>
      </c>
      <c r="L56" s="106">
        <v>-1.274</v>
      </c>
      <c r="M56" s="106">
        <v>-3.2078000000000002</v>
      </c>
      <c r="N56" s="106">
        <v>2.86</v>
      </c>
      <c r="O56" s="106">
        <v>-6.8799000000000001</v>
      </c>
      <c r="P56" s="106">
        <v>-6.3087</v>
      </c>
      <c r="Q56" s="106">
        <v>-6.5881999999999996</v>
      </c>
      <c r="R56" s="106">
        <v>-4.3716999999999997</v>
      </c>
      <c r="S56" s="105">
        <v>-2.4138588367681355</v>
      </c>
      <c r="T56" s="107">
        <v>-1.98</v>
      </c>
      <c r="U56" s="106">
        <v>-5.0254000000000003</v>
      </c>
      <c r="V56" s="106">
        <v>-1.9225000000000001</v>
      </c>
      <c r="W56" s="106">
        <v>-6.0740999999999996</v>
      </c>
      <c r="X56" s="106">
        <v>-1.2458</v>
      </c>
      <c r="Y56" s="106">
        <v>-5.7115999999999998</v>
      </c>
      <c r="Z56" s="108">
        <v>-3.2048999999999999</v>
      </c>
      <c r="AA56" s="102">
        <v>-1.65</v>
      </c>
      <c r="AB56" s="106">
        <v>-2.5238</v>
      </c>
      <c r="AC56" s="106">
        <v>-3.9235000000000002</v>
      </c>
      <c r="AD56" s="103">
        <v>0.37290000000000001</v>
      </c>
      <c r="AE56" s="104">
        <v>6.9130000000000003</v>
      </c>
      <c r="AF56" s="105">
        <v>-5.0346000000000002</v>
      </c>
      <c r="AG56" s="109">
        <v>3.7805</v>
      </c>
      <c r="AH56" s="102">
        <v>-2.4847000000000001</v>
      </c>
      <c r="AI56" s="106">
        <v>-0.6351</v>
      </c>
      <c r="AJ56" s="106">
        <v>-1.1883999999999999</v>
      </c>
      <c r="AK56" s="106">
        <v>-3.9319000000000002</v>
      </c>
      <c r="AL56" s="106">
        <v>-5.3606999999999996</v>
      </c>
      <c r="AM56" s="106">
        <v>-5.3368000000000002</v>
      </c>
      <c r="AN56" s="106">
        <v>-11.099</v>
      </c>
      <c r="AO56" s="106">
        <v>0.33600000000000002</v>
      </c>
      <c r="AP56" s="106">
        <v>-5.7302</v>
      </c>
      <c r="AQ56" s="103">
        <v>-2.9664000000000001</v>
      </c>
      <c r="AR56" s="104">
        <v>0.69</v>
      </c>
      <c r="AS56" s="106">
        <v>-0.627</v>
      </c>
      <c r="AT56" s="106">
        <v>1.78</v>
      </c>
      <c r="AU56" s="106">
        <v>-1.24</v>
      </c>
      <c r="AV56" s="106">
        <v>8.0000000000000004E-4</v>
      </c>
      <c r="AW56" s="105">
        <v>0.21</v>
      </c>
      <c r="AX56" s="108">
        <v>0.18</v>
      </c>
      <c r="AY56" s="102">
        <v>1.4161999999999999</v>
      </c>
      <c r="AZ56" s="106">
        <v>-2.5152999999999999</v>
      </c>
      <c r="BA56" s="106">
        <v>-1.371</v>
      </c>
      <c r="BB56" s="106">
        <v>-1.371</v>
      </c>
      <c r="BC56" s="106">
        <v>-4.2918000000000003</v>
      </c>
      <c r="BD56" s="106">
        <v>0.93230000000000002</v>
      </c>
      <c r="BE56" s="106">
        <v>1.3949</v>
      </c>
      <c r="BF56" s="106">
        <v>1.851</v>
      </c>
      <c r="BG56" s="103">
        <v>1.851</v>
      </c>
      <c r="BH56" s="110">
        <v>-1.4824999999999999</v>
      </c>
      <c r="BI56" s="105">
        <v>-7.7076000000000002</v>
      </c>
      <c r="BJ56" s="105">
        <v>6.5600000000000006E-2</v>
      </c>
      <c r="BK56" s="105">
        <v>3.4693000000000001</v>
      </c>
      <c r="BL56" s="109">
        <v>0.1263</v>
      </c>
      <c r="BM56" s="111">
        <v>-2.497665</v>
      </c>
      <c r="BN56" s="111">
        <v>-3.0971540000000002</v>
      </c>
      <c r="BO56" s="111">
        <v>2.2078999999999932E-2</v>
      </c>
      <c r="BP56" s="111">
        <v>-5.2588409999999994</v>
      </c>
      <c r="BQ56" s="103">
        <v>-2.4138588367681355</v>
      </c>
      <c r="BR56" s="112">
        <v>2.16</v>
      </c>
      <c r="BS56" s="105">
        <v>4.79</v>
      </c>
      <c r="BT56" s="105">
        <v>-0.35</v>
      </c>
      <c r="BU56" s="105">
        <v>0.43</v>
      </c>
      <c r="BV56" s="105">
        <v>1.94</v>
      </c>
      <c r="BW56" s="105">
        <v>0.21</v>
      </c>
      <c r="BX56" s="105">
        <v>-1.21</v>
      </c>
      <c r="BY56" s="105">
        <v>-2.17</v>
      </c>
      <c r="BZ56" s="105">
        <v>0.39</v>
      </c>
      <c r="CA56" s="111">
        <v>1.1200000000000001</v>
      </c>
      <c r="CB56" s="50" t="e">
        <f>(Inputs!$G$18*'Historical Data'!B56)+(Inputs!$G$19*'Historical Data'!C56)+(Inputs!$G$21*'Historical Data'!D56)+(Inputs!$G$22*'Historical Data'!E56)+(Inputs!$G$23*'Historical Data'!F56)+(Inputs!$G$24*'Historical Data'!G56)+(Inputs!$G$25*'Historical Data'!H56)+(Inputs!$G$26*'Historical Data'!I56)+(Inputs!$G$27*'Historical Data'!J56)+(Inputs!$G$28*'Historical Data'!K56)+(Inputs!$G$29*'Historical Data'!L56)+(Inputs!$G$30*'Historical Data'!M56)+(Inputs!$G$31*'Historical Data'!N56)+(Inputs!$G$32*'Historical Data'!O56)+(Inputs!$G$33*'Historical Data'!P56)+(Inputs!$G$34*'Historical Data'!Q56)+(Inputs!$G$35*'Historical Data'!R56)+(Inputs!$G$36*'Historical Data'!BQ56)+(Inputs!$G$37*'Historical Data'!T56)+(Inputs!$G$38*'Historical Data'!U56)+(Inputs!$G$39*'Historical Data'!V56)+(Inputs!$G$40*'Historical Data'!W56)+(Inputs!$G$41*'Historical Data'!X56)+(Inputs!$G$42*'Historical Data'!Y56)+(Inputs!$G$43*'Historical Data'!Z56)+(Inputs!$G$45*'Historical Data'!AA56)+(Inputs!$G$46*'Historical Data'!AB56)+(Inputs!$G$47*'Historical Data'!AC56)+(Inputs!$G$48*'Historical Data'!AD56)+(Inputs!$G$50*'Historical Data'!AE56)+(Inputs!$G$51*'Historical Data'!AF56)+(Inputs!$G$52*'Historical Data'!AG56)+(Inputs!$G$54*'Historical Data'!AH56)+(Inputs!$G$55*'Historical Data'!AI56)+(Inputs!$G$56*'Historical Data'!AJ56)+(Inputs!$G$57*'Historical Data'!AK56)+(Inputs!$G$58*'Historical Data'!AL56)+(Inputs!$G$59*'Historical Data'!AM56)+(Inputs!$G$60*'Historical Data'!AN56)+(Inputs!$G$61*'Historical Data'!AO56)+(Inputs!$G$62*'Historical Data'!AP56)+(Inputs!$G$63*'Historical Data'!AQ56)+(Inputs!$G$65*'Historical Data'!AR56)+(Inputs!$G$66*'Historical Data'!AS56)+(Inputs!$G$67*'Historical Data'!AT56)+(Inputs!$G$68*'Historical Data'!AU56)+(Inputs!$G$69*'Historical Data'!AV56)+(Inputs!$G$70*'Historical Data'!AW56)+(Inputs!$G$71*'Historical Data'!AX56)+(Inputs!$G$73*'Historical Data'!AY56)+(Inputs!$G$74*'Historical Data'!AZ56)+(Inputs!$G$75*'Historical Data'!BA56)+(Inputs!$G$76*'Historical Data'!BB56)+(Inputs!$G$77*'Historical Data'!BC56)+(Inputs!$G$78*'Historical Data'!BD56)+(Inputs!$G$79*'Historical Data'!BE56)+(Inputs!$G$80*'Historical Data'!BF56)+(Inputs!$G$81*'Historical Data'!BG56)+(Inputs!$G$83*'Historical Data'!BH56)+(Inputs!$G$84*'Historical Data'!BI56)+(Inputs!$G$85*'Historical Data'!BJ56)+(Inputs!$G$86*'Historical Data'!BK56)+(Inputs!$G$87*'Historical Data'!BL56)+(Inputs!$G$89*'Historical Data'!BM56)+(Inputs!$G$90*'Historical Data'!BN56)+(Inputs!$G$91*'Historical Data'!BO56)+(Inputs!$G$92*'Historical Data'!BP56)+(Inputs!$G$93*'Historical Data'!S56)+(Inputs!$G$95*'Historical Data'!BR56)+(Inputs!$G$96*'Historical Data'!BS56)+(Inputs!$G$97*'Historical Data'!BT56)+(Inputs!$G$98*'Historical Data'!BU56)+(Inputs!$G$99*'Historical Data'!BV56)+(Inputs!$G$100*'Historical Data'!BW56)+(Inputs!$G$101*'Historical Data'!BX56)+(Inputs!$G$102*'Historical Data'!BY56)+(Inputs!$G$103*'Historical Data'!BZ56)+(Inputs!$G$104*'Historical Data'!CA56)</f>
        <v>#DIV/0!</v>
      </c>
    </row>
    <row r="57" spans="1:80" x14ac:dyDescent="0.2">
      <c r="A57" s="44">
        <v>40147</v>
      </c>
      <c r="B57" s="102">
        <v>1.18E-2</v>
      </c>
      <c r="C57" s="103">
        <v>1.01E-2</v>
      </c>
      <c r="D57" s="104">
        <v>7.0777000000000001</v>
      </c>
      <c r="E57" s="105">
        <v>3.6779000000000002</v>
      </c>
      <c r="F57" s="106">
        <v>7.8520000000000003</v>
      </c>
      <c r="G57" s="106">
        <v>2.8378000000000001</v>
      </c>
      <c r="H57" s="105">
        <v>4.4199000000000002</v>
      </c>
      <c r="I57" s="106">
        <v>8.7971000000000004</v>
      </c>
      <c r="J57" s="106">
        <v>4.5632000000000001</v>
      </c>
      <c r="K57" s="106">
        <v>5.9848999999999997</v>
      </c>
      <c r="L57" s="106">
        <v>6.2336</v>
      </c>
      <c r="M57" s="106">
        <v>5.7344999999999997</v>
      </c>
      <c r="N57" s="106">
        <v>6.36</v>
      </c>
      <c r="O57" s="106">
        <v>15.0588</v>
      </c>
      <c r="P57" s="106">
        <v>2.6291000000000002</v>
      </c>
      <c r="Q57" s="106">
        <v>3.1745999999999999</v>
      </c>
      <c r="R57" s="106">
        <v>4.8789999999999996</v>
      </c>
      <c r="S57" s="105">
        <v>1.5719454505791308</v>
      </c>
      <c r="T57" s="107">
        <v>5.74</v>
      </c>
      <c r="U57" s="106">
        <v>5.1723999999999997</v>
      </c>
      <c r="V57" s="106">
        <v>6.1607000000000003</v>
      </c>
      <c r="W57" s="106">
        <v>2.9016000000000002</v>
      </c>
      <c r="X57" s="106">
        <v>5.5312999999999999</v>
      </c>
      <c r="Y57" s="106">
        <v>9.3649000000000004</v>
      </c>
      <c r="Z57" s="108">
        <v>4.8255999999999997</v>
      </c>
      <c r="AA57" s="102">
        <v>3.42</v>
      </c>
      <c r="AB57" s="106">
        <v>3.9211999999999998</v>
      </c>
      <c r="AC57" s="106">
        <v>0.1047</v>
      </c>
      <c r="AD57" s="103">
        <v>11.144600000000001</v>
      </c>
      <c r="AE57" s="104">
        <v>4.5579999999999998</v>
      </c>
      <c r="AF57" s="105">
        <v>8.8407</v>
      </c>
      <c r="AG57" s="109">
        <v>12.7301</v>
      </c>
      <c r="AH57" s="102">
        <v>7.9263000000000003</v>
      </c>
      <c r="AI57" s="106">
        <v>6.9688999999999997</v>
      </c>
      <c r="AJ57" s="106">
        <v>7.9869000000000003</v>
      </c>
      <c r="AK57" s="106">
        <v>3.5066999999999999</v>
      </c>
      <c r="AL57" s="106">
        <v>3.7391000000000001</v>
      </c>
      <c r="AM57" s="106">
        <v>0.84140000000000004</v>
      </c>
      <c r="AN57" s="106">
        <v>6.8051000000000004</v>
      </c>
      <c r="AO57" s="106">
        <v>9.1761999999999997</v>
      </c>
      <c r="AP57" s="106">
        <v>5.4867999999999997</v>
      </c>
      <c r="AQ57" s="103">
        <v>3.6684999999999999</v>
      </c>
      <c r="AR57" s="104">
        <v>1.21</v>
      </c>
      <c r="AS57" s="106">
        <v>6.7298</v>
      </c>
      <c r="AT57" s="106">
        <v>1.02</v>
      </c>
      <c r="AU57" s="106">
        <v>2.0299999999999998</v>
      </c>
      <c r="AV57" s="106">
        <v>8.9999999999999998E-4</v>
      </c>
      <c r="AW57" s="105">
        <v>0.62</v>
      </c>
      <c r="AX57" s="108">
        <v>1.35</v>
      </c>
      <c r="AY57" s="102">
        <v>7.5568</v>
      </c>
      <c r="AZ57" s="106">
        <v>3.0268999999999999</v>
      </c>
      <c r="BA57" s="106">
        <v>7.5867000000000004</v>
      </c>
      <c r="BB57" s="106">
        <v>7.5867000000000004</v>
      </c>
      <c r="BC57" s="106">
        <v>10.040100000000001</v>
      </c>
      <c r="BD57" s="106">
        <v>-4.1999999999999997E-3</v>
      </c>
      <c r="BE57" s="106">
        <v>5.4973999999999998</v>
      </c>
      <c r="BF57" s="106">
        <v>2.9460000000000002</v>
      </c>
      <c r="BG57" s="103">
        <v>2.9460000000000002</v>
      </c>
      <c r="BH57" s="110">
        <v>9.7126999999999999</v>
      </c>
      <c r="BI57" s="105">
        <v>-10.011100000000001</v>
      </c>
      <c r="BJ57" s="105">
        <v>-0.59619999999999995</v>
      </c>
      <c r="BK57" s="105">
        <v>1.2353000000000001</v>
      </c>
      <c r="BL57" s="109">
        <v>-2.9022000000000001</v>
      </c>
      <c r="BM57" s="111">
        <v>4.7081900000000001</v>
      </c>
      <c r="BN57" s="111">
        <v>5.9791280000000002</v>
      </c>
      <c r="BO57" s="111">
        <v>4.9098990000000011</v>
      </c>
      <c r="BP57" s="111">
        <v>-6.6657460000000004</v>
      </c>
      <c r="BQ57" s="103">
        <v>1.5719454505791308</v>
      </c>
      <c r="BR57" s="112">
        <v>0.8</v>
      </c>
      <c r="BS57" s="105">
        <v>-2.99</v>
      </c>
      <c r="BT57" s="105">
        <v>0.08</v>
      </c>
      <c r="BU57" s="105">
        <v>2.16</v>
      </c>
      <c r="BV57" s="105">
        <v>1.71</v>
      </c>
      <c r="BW57" s="105">
        <v>3.52</v>
      </c>
      <c r="BX57" s="105">
        <v>1.92</v>
      </c>
      <c r="BY57" s="105">
        <v>4.9400000000000004</v>
      </c>
      <c r="BZ57" s="105">
        <v>0.77</v>
      </c>
      <c r="CA57" s="111">
        <v>0.96</v>
      </c>
      <c r="CB57" s="50" t="e">
        <f>(Inputs!$G$18*'Historical Data'!B57)+(Inputs!$G$19*'Historical Data'!C57)+(Inputs!$G$21*'Historical Data'!D57)+(Inputs!$G$22*'Historical Data'!E57)+(Inputs!$G$23*'Historical Data'!F57)+(Inputs!$G$24*'Historical Data'!G57)+(Inputs!$G$25*'Historical Data'!H57)+(Inputs!$G$26*'Historical Data'!I57)+(Inputs!$G$27*'Historical Data'!J57)+(Inputs!$G$28*'Historical Data'!K57)+(Inputs!$G$29*'Historical Data'!L57)+(Inputs!$G$30*'Historical Data'!M57)+(Inputs!$G$31*'Historical Data'!N57)+(Inputs!$G$32*'Historical Data'!O57)+(Inputs!$G$33*'Historical Data'!P57)+(Inputs!$G$34*'Historical Data'!Q57)+(Inputs!$G$35*'Historical Data'!R57)+(Inputs!$G$36*'Historical Data'!BQ57)+(Inputs!$G$37*'Historical Data'!T57)+(Inputs!$G$38*'Historical Data'!U57)+(Inputs!$G$39*'Historical Data'!V57)+(Inputs!$G$40*'Historical Data'!W57)+(Inputs!$G$41*'Historical Data'!X57)+(Inputs!$G$42*'Historical Data'!Y57)+(Inputs!$G$43*'Historical Data'!Z57)+(Inputs!$G$45*'Historical Data'!AA57)+(Inputs!$G$46*'Historical Data'!AB57)+(Inputs!$G$47*'Historical Data'!AC57)+(Inputs!$G$48*'Historical Data'!AD57)+(Inputs!$G$50*'Historical Data'!AE57)+(Inputs!$G$51*'Historical Data'!AF57)+(Inputs!$G$52*'Historical Data'!AG57)+(Inputs!$G$54*'Historical Data'!AH57)+(Inputs!$G$55*'Historical Data'!AI57)+(Inputs!$G$56*'Historical Data'!AJ57)+(Inputs!$G$57*'Historical Data'!AK57)+(Inputs!$G$58*'Historical Data'!AL57)+(Inputs!$G$59*'Historical Data'!AM57)+(Inputs!$G$60*'Historical Data'!AN57)+(Inputs!$G$61*'Historical Data'!AO57)+(Inputs!$G$62*'Historical Data'!AP57)+(Inputs!$G$63*'Historical Data'!AQ57)+(Inputs!$G$65*'Historical Data'!AR57)+(Inputs!$G$66*'Historical Data'!AS57)+(Inputs!$G$67*'Historical Data'!AT57)+(Inputs!$G$68*'Historical Data'!AU57)+(Inputs!$G$69*'Historical Data'!AV57)+(Inputs!$G$70*'Historical Data'!AW57)+(Inputs!$G$71*'Historical Data'!AX57)+(Inputs!$G$73*'Historical Data'!AY57)+(Inputs!$G$74*'Historical Data'!AZ57)+(Inputs!$G$75*'Historical Data'!BA57)+(Inputs!$G$76*'Historical Data'!BB57)+(Inputs!$G$77*'Historical Data'!BC57)+(Inputs!$G$78*'Historical Data'!BD57)+(Inputs!$G$79*'Historical Data'!BE57)+(Inputs!$G$80*'Historical Data'!BF57)+(Inputs!$G$81*'Historical Data'!BG57)+(Inputs!$G$83*'Historical Data'!BH57)+(Inputs!$G$84*'Historical Data'!BI57)+(Inputs!$G$85*'Historical Data'!BJ57)+(Inputs!$G$86*'Historical Data'!BK57)+(Inputs!$G$87*'Historical Data'!BL57)+(Inputs!$G$89*'Historical Data'!BM57)+(Inputs!$G$90*'Historical Data'!BN57)+(Inputs!$G$91*'Historical Data'!BO57)+(Inputs!$G$92*'Historical Data'!BP57)+(Inputs!$G$93*'Historical Data'!S57)+(Inputs!$G$95*'Historical Data'!BR57)+(Inputs!$G$96*'Historical Data'!BS57)+(Inputs!$G$97*'Historical Data'!BT57)+(Inputs!$G$98*'Historical Data'!BU57)+(Inputs!$G$99*'Historical Data'!BV57)+(Inputs!$G$100*'Historical Data'!BW57)+(Inputs!$G$101*'Historical Data'!BX57)+(Inputs!$G$102*'Historical Data'!BY57)+(Inputs!$G$103*'Historical Data'!BZ57)+(Inputs!$G$104*'Historical Data'!CA57)</f>
        <v>#DIV/0!</v>
      </c>
    </row>
    <row r="58" spans="1:80" x14ac:dyDescent="0.2">
      <c r="A58" s="44">
        <v>40178</v>
      </c>
      <c r="B58" s="102">
        <v>1.3100000000000001E-2</v>
      </c>
      <c r="C58" s="103">
        <v>6.0000000000000001E-3</v>
      </c>
      <c r="D58" s="104">
        <v>6.8933999999999997</v>
      </c>
      <c r="E58" s="105">
        <v>-0.221</v>
      </c>
      <c r="F58" s="106">
        <v>3.2673999999999999</v>
      </c>
      <c r="G58" s="106">
        <v>7.9799999999999996E-2</v>
      </c>
      <c r="H58" s="105">
        <v>4.3E-3</v>
      </c>
      <c r="I58" s="106">
        <v>2.6328999999999998</v>
      </c>
      <c r="J58" s="106">
        <v>7.9031000000000002</v>
      </c>
      <c r="K58" s="106">
        <v>2.3519999999999999</v>
      </c>
      <c r="L58" s="106">
        <v>3.0427</v>
      </c>
      <c r="M58" s="106">
        <v>1.6871</v>
      </c>
      <c r="N58" s="106">
        <v>6.61</v>
      </c>
      <c r="O58" s="106">
        <v>5.8400999999999996</v>
      </c>
      <c r="P58" s="106">
        <v>7.6516000000000002</v>
      </c>
      <c r="Q58" s="106">
        <v>8.1851000000000003</v>
      </c>
      <c r="R58" s="106">
        <v>5.6768000000000001</v>
      </c>
      <c r="S58" s="105">
        <v>6.2992485028456269</v>
      </c>
      <c r="T58" s="107">
        <v>1.78</v>
      </c>
      <c r="U58" s="106">
        <v>5.1321000000000003</v>
      </c>
      <c r="V58" s="106">
        <v>1.9072</v>
      </c>
      <c r="W58" s="106">
        <v>8.0970999999999993</v>
      </c>
      <c r="X58" s="106">
        <v>5.8003999999999998</v>
      </c>
      <c r="Y58" s="106">
        <v>4.5617000000000001</v>
      </c>
      <c r="Z58" s="108">
        <v>5.4610000000000003</v>
      </c>
      <c r="AA58" s="102">
        <v>4.93</v>
      </c>
      <c r="AB58" s="106">
        <v>0.70340000000000003</v>
      </c>
      <c r="AC58" s="106">
        <v>2.7947000000000002</v>
      </c>
      <c r="AD58" s="103">
        <v>0.79600000000000004</v>
      </c>
      <c r="AE58" s="104">
        <v>-0.16220000000000001</v>
      </c>
      <c r="AF58" s="105">
        <v>6.9939999999999998</v>
      </c>
      <c r="AG58" s="109">
        <v>-7.2317</v>
      </c>
      <c r="AH58" s="102">
        <v>8.077</v>
      </c>
      <c r="AI58" s="106">
        <v>5.8727999999999998</v>
      </c>
      <c r="AJ58" s="106">
        <v>6.9819000000000004</v>
      </c>
      <c r="AK58" s="106">
        <v>4.0559000000000003</v>
      </c>
      <c r="AL58" s="106">
        <v>1.4320999999999999</v>
      </c>
      <c r="AM58" s="106">
        <v>7.8227000000000002</v>
      </c>
      <c r="AN58" s="106">
        <v>1.6355999999999999</v>
      </c>
      <c r="AO58" s="106">
        <v>5.0286999999999997</v>
      </c>
      <c r="AP58" s="106">
        <v>5.3605</v>
      </c>
      <c r="AQ58" s="103">
        <v>7.0345000000000004</v>
      </c>
      <c r="AR58" s="104">
        <v>-0.97</v>
      </c>
      <c r="AS58" s="106">
        <v>1.8896999999999999</v>
      </c>
      <c r="AT58" s="106">
        <v>3.13</v>
      </c>
      <c r="AU58" s="106">
        <v>1.45</v>
      </c>
      <c r="AV58" s="106">
        <v>1.1999999999999999E-3</v>
      </c>
      <c r="AW58" s="105">
        <v>-0.79</v>
      </c>
      <c r="AX58" s="108">
        <v>-2.1</v>
      </c>
      <c r="AY58" s="102">
        <v>4.6318999999999999</v>
      </c>
      <c r="AZ58" s="106">
        <v>3.7263999999999999</v>
      </c>
      <c r="BA58" s="106">
        <v>6.8311999999999999</v>
      </c>
      <c r="BB58" s="106">
        <v>6.8311999999999999</v>
      </c>
      <c r="BC58" s="106">
        <v>9.4640000000000004</v>
      </c>
      <c r="BD58" s="106">
        <v>2.3563000000000001</v>
      </c>
      <c r="BE58" s="106">
        <v>0.46500000000000002</v>
      </c>
      <c r="BF58" s="106">
        <v>2.5390999999999999</v>
      </c>
      <c r="BG58" s="103">
        <v>2.5390999999999999</v>
      </c>
      <c r="BH58" s="110">
        <v>10.35</v>
      </c>
      <c r="BI58" s="105">
        <v>4.4499000000000004</v>
      </c>
      <c r="BJ58" s="105">
        <v>3.2389000000000001</v>
      </c>
      <c r="BK58" s="105">
        <v>-3.5261999999999998</v>
      </c>
      <c r="BL58" s="109">
        <v>4.6725000000000003</v>
      </c>
      <c r="BM58" s="111">
        <v>3.3927139999999998</v>
      </c>
      <c r="BN58" s="111">
        <v>5.5533229999999998</v>
      </c>
      <c r="BO58" s="111">
        <v>4.0414950000000003</v>
      </c>
      <c r="BP58" s="111">
        <v>4.2363840000000001</v>
      </c>
      <c r="BQ58" s="103">
        <v>6.2992485028456269</v>
      </c>
      <c r="BR58" s="112">
        <v>2.2200000000000002</v>
      </c>
      <c r="BS58" s="105">
        <v>-4.26</v>
      </c>
      <c r="BT58" s="105">
        <v>-0.87</v>
      </c>
      <c r="BU58" s="105">
        <v>2.2799999999999998</v>
      </c>
      <c r="BV58" s="105">
        <v>0.76</v>
      </c>
      <c r="BW58" s="105">
        <v>-1.43</v>
      </c>
      <c r="BX58" s="105">
        <v>1.69</v>
      </c>
      <c r="BY58" s="105">
        <v>-5</v>
      </c>
      <c r="BZ58" s="105">
        <v>0.91</v>
      </c>
      <c r="CA58" s="111">
        <v>1.18</v>
      </c>
      <c r="CB58" s="50" t="e">
        <f>(Inputs!$G$18*'Historical Data'!B58)+(Inputs!$G$19*'Historical Data'!C58)+(Inputs!$G$21*'Historical Data'!D58)+(Inputs!$G$22*'Historical Data'!E58)+(Inputs!$G$23*'Historical Data'!F58)+(Inputs!$G$24*'Historical Data'!G58)+(Inputs!$G$25*'Historical Data'!H58)+(Inputs!$G$26*'Historical Data'!I58)+(Inputs!$G$27*'Historical Data'!J58)+(Inputs!$G$28*'Historical Data'!K58)+(Inputs!$G$29*'Historical Data'!L58)+(Inputs!$G$30*'Historical Data'!M58)+(Inputs!$G$31*'Historical Data'!N58)+(Inputs!$G$32*'Historical Data'!O58)+(Inputs!$G$33*'Historical Data'!P58)+(Inputs!$G$34*'Historical Data'!Q58)+(Inputs!$G$35*'Historical Data'!R58)+(Inputs!$G$36*'Historical Data'!BQ58)+(Inputs!$G$37*'Historical Data'!T58)+(Inputs!$G$38*'Historical Data'!U58)+(Inputs!$G$39*'Historical Data'!V58)+(Inputs!$G$40*'Historical Data'!W58)+(Inputs!$G$41*'Historical Data'!X58)+(Inputs!$G$42*'Historical Data'!Y58)+(Inputs!$G$43*'Historical Data'!Z58)+(Inputs!$G$45*'Historical Data'!AA58)+(Inputs!$G$46*'Historical Data'!AB58)+(Inputs!$G$47*'Historical Data'!AC58)+(Inputs!$G$48*'Historical Data'!AD58)+(Inputs!$G$50*'Historical Data'!AE58)+(Inputs!$G$51*'Historical Data'!AF58)+(Inputs!$G$52*'Historical Data'!AG58)+(Inputs!$G$54*'Historical Data'!AH58)+(Inputs!$G$55*'Historical Data'!AI58)+(Inputs!$G$56*'Historical Data'!AJ58)+(Inputs!$G$57*'Historical Data'!AK58)+(Inputs!$G$58*'Historical Data'!AL58)+(Inputs!$G$59*'Historical Data'!AM58)+(Inputs!$G$60*'Historical Data'!AN58)+(Inputs!$G$61*'Historical Data'!AO58)+(Inputs!$G$62*'Historical Data'!AP58)+(Inputs!$G$63*'Historical Data'!AQ58)+(Inputs!$G$65*'Historical Data'!AR58)+(Inputs!$G$66*'Historical Data'!AS58)+(Inputs!$G$67*'Historical Data'!AT58)+(Inputs!$G$68*'Historical Data'!AU58)+(Inputs!$G$69*'Historical Data'!AV58)+(Inputs!$G$70*'Historical Data'!AW58)+(Inputs!$G$71*'Historical Data'!AX58)+(Inputs!$G$73*'Historical Data'!AY58)+(Inputs!$G$74*'Historical Data'!AZ58)+(Inputs!$G$75*'Historical Data'!BA58)+(Inputs!$G$76*'Historical Data'!BB58)+(Inputs!$G$77*'Historical Data'!BC58)+(Inputs!$G$78*'Historical Data'!BD58)+(Inputs!$G$79*'Historical Data'!BE58)+(Inputs!$G$80*'Historical Data'!BF58)+(Inputs!$G$81*'Historical Data'!BG58)+(Inputs!$G$83*'Historical Data'!BH58)+(Inputs!$G$84*'Historical Data'!BI58)+(Inputs!$G$85*'Historical Data'!BJ58)+(Inputs!$G$86*'Historical Data'!BK58)+(Inputs!$G$87*'Historical Data'!BL58)+(Inputs!$G$89*'Historical Data'!BM58)+(Inputs!$G$90*'Historical Data'!BN58)+(Inputs!$G$91*'Historical Data'!BO58)+(Inputs!$G$92*'Historical Data'!BP58)+(Inputs!$G$93*'Historical Data'!S58)+(Inputs!$G$95*'Historical Data'!BR58)+(Inputs!$G$96*'Historical Data'!BS58)+(Inputs!$G$97*'Historical Data'!BT58)+(Inputs!$G$98*'Historical Data'!BU58)+(Inputs!$G$99*'Historical Data'!BV58)+(Inputs!$G$100*'Historical Data'!BW58)+(Inputs!$G$101*'Historical Data'!BX58)+(Inputs!$G$102*'Historical Data'!BY58)+(Inputs!$G$103*'Historical Data'!BZ58)+(Inputs!$G$104*'Historical Data'!CA58)</f>
        <v>#DIV/0!</v>
      </c>
    </row>
    <row r="59" spans="1:80" x14ac:dyDescent="0.2">
      <c r="A59" s="44">
        <v>40209</v>
      </c>
      <c r="B59" s="102">
        <v>8.0999999999999996E-3</v>
      </c>
      <c r="C59" s="103">
        <v>3.5000000000000001E-3</v>
      </c>
      <c r="D59" s="104">
        <v>-5.4225000000000003</v>
      </c>
      <c r="E59" s="105">
        <v>-1.02</v>
      </c>
      <c r="F59" s="106">
        <v>-7.7590000000000003</v>
      </c>
      <c r="G59" s="106">
        <v>-4.3922999999999996</v>
      </c>
      <c r="H59" s="105">
        <v>-1.6029</v>
      </c>
      <c r="I59" s="106">
        <v>0.56389999999999996</v>
      </c>
      <c r="J59" s="106">
        <v>-10.194800000000001</v>
      </c>
      <c r="K59" s="106">
        <v>-3.6208999999999998</v>
      </c>
      <c r="L59" s="106">
        <v>-4.4935</v>
      </c>
      <c r="M59" s="106">
        <v>-2.8397000000000001</v>
      </c>
      <c r="N59" s="106">
        <v>0.63</v>
      </c>
      <c r="O59" s="106">
        <v>-10.5406</v>
      </c>
      <c r="P59" s="106">
        <v>-2.7738999999999998</v>
      </c>
      <c r="Q59" s="106">
        <v>-4.2161999999999997</v>
      </c>
      <c r="R59" s="106">
        <v>-3.4420000000000002</v>
      </c>
      <c r="S59" s="105">
        <v>0.91602812971462655</v>
      </c>
      <c r="T59" s="107">
        <v>-3.7</v>
      </c>
      <c r="U59" s="106">
        <v>-2.7605</v>
      </c>
      <c r="V59" s="106">
        <v>-3.6341999999999999</v>
      </c>
      <c r="W59" s="106">
        <v>-2.5350999999999999</v>
      </c>
      <c r="X59" s="106">
        <v>-8.5957000000000008</v>
      </c>
      <c r="Y59" s="106">
        <v>-5.0799000000000003</v>
      </c>
      <c r="Z59" s="108">
        <v>-4.8033999999999999</v>
      </c>
      <c r="AA59" s="102">
        <v>-5.93</v>
      </c>
      <c r="AB59" s="106">
        <v>-5.0651000000000002</v>
      </c>
      <c r="AC59" s="106">
        <v>1.0266999999999999</v>
      </c>
      <c r="AD59" s="103">
        <v>-10.818199999999999</v>
      </c>
      <c r="AE59" s="104">
        <v>-7.8391999999999999</v>
      </c>
      <c r="AF59" s="105">
        <v>-6.7539999999999996</v>
      </c>
      <c r="AG59" s="109">
        <v>-1.2573000000000001</v>
      </c>
      <c r="AH59" s="102">
        <v>-0.40239999999999998</v>
      </c>
      <c r="AI59" s="106">
        <v>-3.72</v>
      </c>
      <c r="AJ59" s="106">
        <v>-3.7513000000000001</v>
      </c>
      <c r="AK59" s="106">
        <v>-6.7571000000000003</v>
      </c>
      <c r="AL59" s="106">
        <v>-6.6502999999999997</v>
      </c>
      <c r="AM59" s="106">
        <v>-6.0926</v>
      </c>
      <c r="AN59" s="106">
        <v>-7.6864999999999997</v>
      </c>
      <c r="AO59" s="106">
        <v>-2.5518999999999998</v>
      </c>
      <c r="AP59" s="106">
        <v>-4.4585999999999997</v>
      </c>
      <c r="AQ59" s="103">
        <v>-8.7279</v>
      </c>
      <c r="AR59" s="104">
        <v>1.45</v>
      </c>
      <c r="AS59" s="106">
        <v>-0.29659999999999997</v>
      </c>
      <c r="AT59" s="106">
        <v>1.49</v>
      </c>
      <c r="AU59" s="106">
        <v>-4.4000000000000004</v>
      </c>
      <c r="AV59" s="106">
        <v>4.0000000000000002E-4</v>
      </c>
      <c r="AW59" s="105">
        <v>0.76</v>
      </c>
      <c r="AX59" s="108">
        <v>1.38</v>
      </c>
      <c r="AY59" s="102">
        <v>3.2974999999999999</v>
      </c>
      <c r="AZ59" s="106">
        <v>1.1596</v>
      </c>
      <c r="BA59" s="106">
        <v>8.9162999999999997</v>
      </c>
      <c r="BB59" s="106">
        <v>8.9162999999999997</v>
      </c>
      <c r="BC59" s="106">
        <v>4.6654</v>
      </c>
      <c r="BD59" s="106">
        <v>2.2698999999999998</v>
      </c>
      <c r="BE59" s="106">
        <v>-0.50160000000000005</v>
      </c>
      <c r="BF59" s="106">
        <v>9.9617000000000004</v>
      </c>
      <c r="BG59" s="103">
        <v>9.9617000000000004</v>
      </c>
      <c r="BH59" s="110">
        <v>5.5164</v>
      </c>
      <c r="BI59" s="105">
        <v>11.1454</v>
      </c>
      <c r="BJ59" s="105">
        <v>-1.6339999999999999</v>
      </c>
      <c r="BK59" s="105">
        <v>-1.2947</v>
      </c>
      <c r="BL59" s="109">
        <v>0.63490000000000002</v>
      </c>
      <c r="BM59" s="111">
        <v>-3.1696329999999997</v>
      </c>
      <c r="BN59" s="111">
        <v>-4.9669710000000009</v>
      </c>
      <c r="BO59" s="111">
        <v>5.4490110000000005</v>
      </c>
      <c r="BP59" s="111">
        <v>7.9651629999999995</v>
      </c>
      <c r="BQ59" s="103">
        <v>0.91602812971462655</v>
      </c>
      <c r="BR59" s="112">
        <v>0.97</v>
      </c>
      <c r="BS59" s="105">
        <v>0.27</v>
      </c>
      <c r="BT59" s="105">
        <v>0.1</v>
      </c>
      <c r="BU59" s="105">
        <v>1.42</v>
      </c>
      <c r="BV59" s="105">
        <v>2.02</v>
      </c>
      <c r="BW59" s="105">
        <v>1.07</v>
      </c>
      <c r="BX59" s="105">
        <v>-1.5</v>
      </c>
      <c r="BY59" s="105">
        <v>-3.81</v>
      </c>
      <c r="BZ59" s="105">
        <v>0.31</v>
      </c>
      <c r="CA59" s="111">
        <v>0.56000000000000005</v>
      </c>
      <c r="CB59" s="50" t="e">
        <f>(Inputs!$G$18*'Historical Data'!B59)+(Inputs!$G$19*'Historical Data'!C59)+(Inputs!$G$21*'Historical Data'!D59)+(Inputs!$G$22*'Historical Data'!E59)+(Inputs!$G$23*'Historical Data'!F59)+(Inputs!$G$24*'Historical Data'!G59)+(Inputs!$G$25*'Historical Data'!H59)+(Inputs!$G$26*'Historical Data'!I59)+(Inputs!$G$27*'Historical Data'!J59)+(Inputs!$G$28*'Historical Data'!K59)+(Inputs!$G$29*'Historical Data'!L59)+(Inputs!$G$30*'Historical Data'!M59)+(Inputs!$G$31*'Historical Data'!N59)+(Inputs!$G$32*'Historical Data'!O59)+(Inputs!$G$33*'Historical Data'!P59)+(Inputs!$G$34*'Historical Data'!Q59)+(Inputs!$G$35*'Historical Data'!R59)+(Inputs!$G$36*'Historical Data'!BQ59)+(Inputs!$G$37*'Historical Data'!T59)+(Inputs!$G$38*'Historical Data'!U59)+(Inputs!$G$39*'Historical Data'!V59)+(Inputs!$G$40*'Historical Data'!W59)+(Inputs!$G$41*'Historical Data'!X59)+(Inputs!$G$42*'Historical Data'!Y59)+(Inputs!$G$43*'Historical Data'!Z59)+(Inputs!$G$45*'Historical Data'!AA59)+(Inputs!$G$46*'Historical Data'!AB59)+(Inputs!$G$47*'Historical Data'!AC59)+(Inputs!$G$48*'Historical Data'!AD59)+(Inputs!$G$50*'Historical Data'!AE59)+(Inputs!$G$51*'Historical Data'!AF59)+(Inputs!$G$52*'Historical Data'!AG59)+(Inputs!$G$54*'Historical Data'!AH59)+(Inputs!$G$55*'Historical Data'!AI59)+(Inputs!$G$56*'Historical Data'!AJ59)+(Inputs!$G$57*'Historical Data'!AK59)+(Inputs!$G$58*'Historical Data'!AL59)+(Inputs!$G$59*'Historical Data'!AM59)+(Inputs!$G$60*'Historical Data'!AN59)+(Inputs!$G$61*'Historical Data'!AO59)+(Inputs!$G$62*'Historical Data'!AP59)+(Inputs!$G$63*'Historical Data'!AQ59)+(Inputs!$G$65*'Historical Data'!AR59)+(Inputs!$G$66*'Historical Data'!AS59)+(Inputs!$G$67*'Historical Data'!AT59)+(Inputs!$G$68*'Historical Data'!AU59)+(Inputs!$G$69*'Historical Data'!AV59)+(Inputs!$G$70*'Historical Data'!AW59)+(Inputs!$G$71*'Historical Data'!AX59)+(Inputs!$G$73*'Historical Data'!AY59)+(Inputs!$G$74*'Historical Data'!AZ59)+(Inputs!$G$75*'Historical Data'!BA59)+(Inputs!$G$76*'Historical Data'!BB59)+(Inputs!$G$77*'Historical Data'!BC59)+(Inputs!$G$78*'Historical Data'!BD59)+(Inputs!$G$79*'Historical Data'!BE59)+(Inputs!$G$80*'Historical Data'!BF59)+(Inputs!$G$81*'Historical Data'!BG59)+(Inputs!$G$83*'Historical Data'!BH59)+(Inputs!$G$84*'Historical Data'!BI59)+(Inputs!$G$85*'Historical Data'!BJ59)+(Inputs!$G$86*'Historical Data'!BK59)+(Inputs!$G$87*'Historical Data'!BL59)+(Inputs!$G$89*'Historical Data'!BM59)+(Inputs!$G$90*'Historical Data'!BN59)+(Inputs!$G$91*'Historical Data'!BO59)+(Inputs!$G$92*'Historical Data'!BP59)+(Inputs!$G$93*'Historical Data'!S59)+(Inputs!$G$95*'Historical Data'!BR59)+(Inputs!$G$96*'Historical Data'!BS59)+(Inputs!$G$97*'Historical Data'!BT59)+(Inputs!$G$98*'Historical Data'!BU59)+(Inputs!$G$99*'Historical Data'!BV59)+(Inputs!$G$100*'Historical Data'!BW59)+(Inputs!$G$101*'Historical Data'!BX59)+(Inputs!$G$102*'Historical Data'!BY59)+(Inputs!$G$103*'Historical Data'!BZ59)+(Inputs!$G$104*'Historical Data'!CA59)</f>
        <v>#DIV/0!</v>
      </c>
    </row>
    <row r="60" spans="1:80" x14ac:dyDescent="0.2">
      <c r="A60" s="44">
        <v>40237</v>
      </c>
      <c r="B60" s="102">
        <v>7.4999999999999997E-3</v>
      </c>
      <c r="C60" s="103">
        <v>1.1000000000000001E-3</v>
      </c>
      <c r="D60" s="104">
        <v>5.4570999999999996</v>
      </c>
      <c r="E60" s="105">
        <v>3.1678999999999999</v>
      </c>
      <c r="F60" s="106">
        <v>1.7764</v>
      </c>
      <c r="G60" s="106">
        <v>1.8565</v>
      </c>
      <c r="H60" s="105">
        <v>3.1402999999999999</v>
      </c>
      <c r="I60" s="106">
        <v>0.40510000000000002</v>
      </c>
      <c r="J60" s="106">
        <v>7.4527999999999999</v>
      </c>
      <c r="K60" s="106">
        <v>3.2662</v>
      </c>
      <c r="L60" s="106">
        <v>3.4866999999999999</v>
      </c>
      <c r="M60" s="106">
        <v>3.0661999999999998</v>
      </c>
      <c r="N60" s="106">
        <v>4.5599999999999996</v>
      </c>
      <c r="O60" s="106">
        <v>11.1328</v>
      </c>
      <c r="P60" s="106">
        <v>4.5366</v>
      </c>
      <c r="Q60" s="106">
        <v>4.2331000000000003</v>
      </c>
      <c r="R60" s="106">
        <v>5.0583999999999998</v>
      </c>
      <c r="S60" s="105">
        <v>3.73388101134617</v>
      </c>
      <c r="T60" s="107">
        <v>2.85</v>
      </c>
      <c r="U60" s="106">
        <v>4.8148999999999997</v>
      </c>
      <c r="V60" s="106">
        <v>3.1194999999999999</v>
      </c>
      <c r="W60" s="106">
        <v>4.7626999999999997</v>
      </c>
      <c r="X60" s="106">
        <v>3.4878</v>
      </c>
      <c r="Y60" s="106">
        <v>7.0358000000000001</v>
      </c>
      <c r="Z60" s="108">
        <v>-1.3207</v>
      </c>
      <c r="AA60" s="102">
        <v>0.03</v>
      </c>
      <c r="AB60" s="106">
        <v>0.26679999999999998</v>
      </c>
      <c r="AC60" s="106">
        <v>1.0163</v>
      </c>
      <c r="AD60" s="103">
        <v>5.4668999999999999</v>
      </c>
      <c r="AE60" s="104">
        <v>4.1428000000000003</v>
      </c>
      <c r="AF60" s="105">
        <v>2.7837999999999998</v>
      </c>
      <c r="AG60" s="109">
        <v>3.2446999999999999</v>
      </c>
      <c r="AH60" s="102">
        <v>-1.7605</v>
      </c>
      <c r="AI60" s="106">
        <v>-0.88600000000000001</v>
      </c>
      <c r="AJ60" s="106">
        <v>2.6190000000000002</v>
      </c>
      <c r="AK60" s="106">
        <v>0.53349999999999997</v>
      </c>
      <c r="AL60" s="106">
        <v>-3.9457</v>
      </c>
      <c r="AM60" s="106">
        <v>-10.2568</v>
      </c>
      <c r="AN60" s="106">
        <v>-3.8912</v>
      </c>
      <c r="AO60" s="106">
        <v>2.4361000000000002</v>
      </c>
      <c r="AP60" s="106">
        <v>-7.7435999999999998</v>
      </c>
      <c r="AQ60" s="103">
        <v>-3.4249000000000001</v>
      </c>
      <c r="AR60" s="104">
        <v>0.2</v>
      </c>
      <c r="AS60" s="106">
        <v>1.8895</v>
      </c>
      <c r="AT60" s="106">
        <v>0.09</v>
      </c>
      <c r="AU60" s="106">
        <v>-0.68</v>
      </c>
      <c r="AV60" s="106">
        <v>8.9999999999999998E-4</v>
      </c>
      <c r="AW60" s="105">
        <v>0.19</v>
      </c>
      <c r="AX60" s="108">
        <v>0.41</v>
      </c>
      <c r="AY60" s="102">
        <v>7.2949000000000002</v>
      </c>
      <c r="AZ60" s="106">
        <v>5.8296000000000001</v>
      </c>
      <c r="BA60" s="106">
        <v>-7.7846000000000002</v>
      </c>
      <c r="BB60" s="106">
        <v>-7.7846000000000002</v>
      </c>
      <c r="BC60" s="106">
        <v>2.7911000000000001</v>
      </c>
      <c r="BD60" s="106">
        <v>0.1913</v>
      </c>
      <c r="BE60" s="106">
        <v>3.8271000000000002</v>
      </c>
      <c r="BF60" s="106">
        <v>3.9327000000000001</v>
      </c>
      <c r="BG60" s="103">
        <v>3.9327000000000001</v>
      </c>
      <c r="BH60" s="110">
        <v>2.8921000000000001</v>
      </c>
      <c r="BI60" s="105">
        <v>3.7852999999999999</v>
      </c>
      <c r="BJ60" s="105">
        <v>2.2757999999999998</v>
      </c>
      <c r="BK60" s="105">
        <v>1.4366000000000001</v>
      </c>
      <c r="BL60" s="109">
        <v>1</v>
      </c>
      <c r="BM60" s="111">
        <v>2.4591000000000003</v>
      </c>
      <c r="BN60" s="111">
        <v>-1.9309399999999999</v>
      </c>
      <c r="BO60" s="111">
        <v>1.614773</v>
      </c>
      <c r="BP60" s="111">
        <v>3.2042539999999997</v>
      </c>
      <c r="BQ60" s="103">
        <v>3.73388101134617</v>
      </c>
      <c r="BR60" s="112">
        <v>0.47</v>
      </c>
      <c r="BS60" s="105">
        <v>-3.2</v>
      </c>
      <c r="BT60" s="105">
        <v>-1.35</v>
      </c>
      <c r="BU60" s="105">
        <v>0.44</v>
      </c>
      <c r="BV60" s="105">
        <v>7.0000000000000007E-2</v>
      </c>
      <c r="BW60" s="105">
        <v>1.1000000000000001</v>
      </c>
      <c r="BX60" s="105">
        <v>1.32</v>
      </c>
      <c r="BY60" s="105">
        <v>1.81</v>
      </c>
      <c r="BZ60" s="105">
        <v>0.61</v>
      </c>
      <c r="CA60" s="111">
        <v>0.56000000000000005</v>
      </c>
      <c r="CB60" s="50" t="e">
        <f>(Inputs!$G$18*'Historical Data'!B60)+(Inputs!$G$19*'Historical Data'!C60)+(Inputs!$G$21*'Historical Data'!D60)+(Inputs!$G$22*'Historical Data'!E60)+(Inputs!$G$23*'Historical Data'!F60)+(Inputs!$G$24*'Historical Data'!G60)+(Inputs!$G$25*'Historical Data'!H60)+(Inputs!$G$26*'Historical Data'!I60)+(Inputs!$G$27*'Historical Data'!J60)+(Inputs!$G$28*'Historical Data'!K60)+(Inputs!$G$29*'Historical Data'!L60)+(Inputs!$G$30*'Historical Data'!M60)+(Inputs!$G$31*'Historical Data'!N60)+(Inputs!$G$32*'Historical Data'!O60)+(Inputs!$G$33*'Historical Data'!P60)+(Inputs!$G$34*'Historical Data'!Q60)+(Inputs!$G$35*'Historical Data'!R60)+(Inputs!$G$36*'Historical Data'!BQ60)+(Inputs!$G$37*'Historical Data'!T60)+(Inputs!$G$38*'Historical Data'!U60)+(Inputs!$G$39*'Historical Data'!V60)+(Inputs!$G$40*'Historical Data'!W60)+(Inputs!$G$41*'Historical Data'!X60)+(Inputs!$G$42*'Historical Data'!Y60)+(Inputs!$G$43*'Historical Data'!Z60)+(Inputs!$G$45*'Historical Data'!AA60)+(Inputs!$G$46*'Historical Data'!AB60)+(Inputs!$G$47*'Historical Data'!AC60)+(Inputs!$G$48*'Historical Data'!AD60)+(Inputs!$G$50*'Historical Data'!AE60)+(Inputs!$G$51*'Historical Data'!AF60)+(Inputs!$G$52*'Historical Data'!AG60)+(Inputs!$G$54*'Historical Data'!AH60)+(Inputs!$G$55*'Historical Data'!AI60)+(Inputs!$G$56*'Historical Data'!AJ60)+(Inputs!$G$57*'Historical Data'!AK60)+(Inputs!$G$58*'Historical Data'!AL60)+(Inputs!$G$59*'Historical Data'!AM60)+(Inputs!$G$60*'Historical Data'!AN60)+(Inputs!$G$61*'Historical Data'!AO60)+(Inputs!$G$62*'Historical Data'!AP60)+(Inputs!$G$63*'Historical Data'!AQ60)+(Inputs!$G$65*'Historical Data'!AR60)+(Inputs!$G$66*'Historical Data'!AS60)+(Inputs!$G$67*'Historical Data'!AT60)+(Inputs!$G$68*'Historical Data'!AU60)+(Inputs!$G$69*'Historical Data'!AV60)+(Inputs!$G$70*'Historical Data'!AW60)+(Inputs!$G$71*'Historical Data'!AX60)+(Inputs!$G$73*'Historical Data'!AY60)+(Inputs!$G$74*'Historical Data'!AZ60)+(Inputs!$G$75*'Historical Data'!BA60)+(Inputs!$G$76*'Historical Data'!BB60)+(Inputs!$G$77*'Historical Data'!BC60)+(Inputs!$G$78*'Historical Data'!BD60)+(Inputs!$G$79*'Historical Data'!BE60)+(Inputs!$G$80*'Historical Data'!BF60)+(Inputs!$G$81*'Historical Data'!BG60)+(Inputs!$G$83*'Historical Data'!BH60)+(Inputs!$G$84*'Historical Data'!BI60)+(Inputs!$G$85*'Historical Data'!BJ60)+(Inputs!$G$86*'Historical Data'!BK60)+(Inputs!$G$87*'Historical Data'!BL60)+(Inputs!$G$89*'Historical Data'!BM60)+(Inputs!$G$90*'Historical Data'!BN60)+(Inputs!$G$91*'Historical Data'!BO60)+(Inputs!$G$92*'Historical Data'!BP60)+(Inputs!$G$93*'Historical Data'!S60)+(Inputs!$G$95*'Historical Data'!BR60)+(Inputs!$G$96*'Historical Data'!BS60)+(Inputs!$G$97*'Historical Data'!BT60)+(Inputs!$G$98*'Historical Data'!BU60)+(Inputs!$G$99*'Historical Data'!BV60)+(Inputs!$G$100*'Historical Data'!BW60)+(Inputs!$G$101*'Historical Data'!BX60)+(Inputs!$G$102*'Historical Data'!BY60)+(Inputs!$G$103*'Historical Data'!BZ60)+(Inputs!$G$104*'Historical Data'!CA60)</f>
        <v>#DIV/0!</v>
      </c>
    </row>
    <row r="61" spans="1:80" x14ac:dyDescent="0.2">
      <c r="A61" s="44">
        <v>40268</v>
      </c>
      <c r="B61" s="102">
        <v>1.0200000000000001E-2</v>
      </c>
      <c r="C61" s="103">
        <v>8.0000000000000004E-4</v>
      </c>
      <c r="D61" s="104">
        <v>9.7466000000000008</v>
      </c>
      <c r="E61" s="105">
        <v>3.7696000000000001</v>
      </c>
      <c r="F61" s="106">
        <v>8.1173000000000002</v>
      </c>
      <c r="G61" s="106">
        <v>3.0236000000000001</v>
      </c>
      <c r="H61" s="105">
        <v>8.7975999999999992</v>
      </c>
      <c r="I61" s="106">
        <v>3.2376999999999998</v>
      </c>
      <c r="J61" s="106">
        <v>9.8390000000000004</v>
      </c>
      <c r="K61" s="106">
        <v>6.298</v>
      </c>
      <c r="L61" s="106">
        <v>5.7613000000000003</v>
      </c>
      <c r="M61" s="106">
        <v>6.7042000000000002</v>
      </c>
      <c r="N61" s="106">
        <v>2.88</v>
      </c>
      <c r="O61" s="106">
        <v>10.763999999999999</v>
      </c>
      <c r="P61" s="106">
        <v>8.5036000000000005</v>
      </c>
      <c r="Q61" s="106">
        <v>7.9553000000000003</v>
      </c>
      <c r="R61" s="106">
        <v>6.9287999999999998</v>
      </c>
      <c r="S61" s="105">
        <v>2.0879042369578471</v>
      </c>
      <c r="T61" s="107">
        <v>5.88</v>
      </c>
      <c r="U61" s="106">
        <v>7.4874999999999998</v>
      </c>
      <c r="V61" s="106">
        <v>6.0904999999999996</v>
      </c>
      <c r="W61" s="106">
        <v>7.7976999999999999</v>
      </c>
      <c r="X61" s="106">
        <v>6.8422999999999998</v>
      </c>
      <c r="Y61" s="106">
        <v>5.8075999999999999</v>
      </c>
      <c r="Z61" s="108">
        <v>2.6901000000000002</v>
      </c>
      <c r="AA61" s="102">
        <v>7.76</v>
      </c>
      <c r="AB61" s="106">
        <v>6.3853999999999997</v>
      </c>
      <c r="AC61" s="106">
        <v>5.0301999999999998</v>
      </c>
      <c r="AD61" s="103">
        <v>7.3860000000000001</v>
      </c>
      <c r="AE61" s="104">
        <v>-0.46550000000000002</v>
      </c>
      <c r="AF61" s="105">
        <v>8.73</v>
      </c>
      <c r="AG61" s="109">
        <v>-0.39279999999999998</v>
      </c>
      <c r="AH61" s="102">
        <v>1.6657</v>
      </c>
      <c r="AI61" s="106">
        <v>4.1871</v>
      </c>
      <c r="AJ61" s="106">
        <v>8.2126999999999999</v>
      </c>
      <c r="AK61" s="106">
        <v>7.0816999999999997</v>
      </c>
      <c r="AL61" s="106">
        <v>1.1778</v>
      </c>
      <c r="AM61" s="106">
        <v>1.1384000000000001</v>
      </c>
      <c r="AN61" s="106">
        <v>4.2268999999999997</v>
      </c>
      <c r="AO61" s="106">
        <v>3.5966999999999998</v>
      </c>
      <c r="AP61" s="106">
        <v>8.7667000000000002</v>
      </c>
      <c r="AQ61" s="103">
        <v>-1.5265</v>
      </c>
      <c r="AR61" s="104">
        <v>0.36</v>
      </c>
      <c r="AS61" s="106">
        <v>3.5036999999999998</v>
      </c>
      <c r="AT61" s="106">
        <v>3.19</v>
      </c>
      <c r="AU61" s="106">
        <v>6.31</v>
      </c>
      <c r="AV61" s="106">
        <v>6.9999999999999999E-4</v>
      </c>
      <c r="AW61" s="105">
        <v>-0.25</v>
      </c>
      <c r="AX61" s="108">
        <v>-0.66</v>
      </c>
      <c r="AY61" s="102">
        <v>0.67190000000000005</v>
      </c>
      <c r="AZ61" s="106">
        <v>4.7763999999999998</v>
      </c>
      <c r="BA61" s="106">
        <v>14.6273</v>
      </c>
      <c r="BB61" s="106">
        <v>14.6273</v>
      </c>
      <c r="BC61" s="106">
        <v>6.9382999999999999</v>
      </c>
      <c r="BD61" s="106">
        <v>2.0122</v>
      </c>
      <c r="BE61" s="106">
        <v>4.3808999999999996</v>
      </c>
      <c r="BF61" s="106">
        <v>6.1651999999999996</v>
      </c>
      <c r="BG61" s="103">
        <v>6.1651999999999996</v>
      </c>
      <c r="BH61" s="110">
        <v>11.1456</v>
      </c>
      <c r="BI61" s="105">
        <v>2.3618999999999999</v>
      </c>
      <c r="BJ61" s="105">
        <v>0.66449999999999998</v>
      </c>
      <c r="BK61" s="105">
        <v>1.7005999999999999</v>
      </c>
      <c r="BL61" s="109">
        <v>2.2902999999999998</v>
      </c>
      <c r="BM61" s="111">
        <v>5.4307770000000009</v>
      </c>
      <c r="BN61" s="111">
        <v>4.2545120000000001</v>
      </c>
      <c r="BO61" s="111">
        <v>6.4499610000000001</v>
      </c>
      <c r="BP61" s="111">
        <v>2.6900339999999994</v>
      </c>
      <c r="BQ61" s="103">
        <v>2.0879042369578471</v>
      </c>
      <c r="BR61" s="112">
        <v>2.06</v>
      </c>
      <c r="BS61" s="105">
        <v>-6.61</v>
      </c>
      <c r="BT61" s="105">
        <v>0.54</v>
      </c>
      <c r="BU61" s="105">
        <v>2.85</v>
      </c>
      <c r="BV61" s="105">
        <v>1.44</v>
      </c>
      <c r="BW61" s="105">
        <v>0.38</v>
      </c>
      <c r="BX61" s="105">
        <v>2.99</v>
      </c>
      <c r="BY61" s="105">
        <v>4.25</v>
      </c>
      <c r="BZ61" s="105">
        <v>0.63</v>
      </c>
      <c r="CA61" s="111">
        <v>1.44</v>
      </c>
      <c r="CB61" s="50" t="e">
        <f>(Inputs!$G$18*'Historical Data'!B61)+(Inputs!$G$19*'Historical Data'!C61)+(Inputs!$G$21*'Historical Data'!D61)+(Inputs!$G$22*'Historical Data'!E61)+(Inputs!$G$23*'Historical Data'!F61)+(Inputs!$G$24*'Historical Data'!G61)+(Inputs!$G$25*'Historical Data'!H61)+(Inputs!$G$26*'Historical Data'!I61)+(Inputs!$G$27*'Historical Data'!J61)+(Inputs!$G$28*'Historical Data'!K61)+(Inputs!$G$29*'Historical Data'!L61)+(Inputs!$G$30*'Historical Data'!M61)+(Inputs!$G$31*'Historical Data'!N61)+(Inputs!$G$32*'Historical Data'!O61)+(Inputs!$G$33*'Historical Data'!P61)+(Inputs!$G$34*'Historical Data'!Q61)+(Inputs!$G$35*'Historical Data'!R61)+(Inputs!$G$36*'Historical Data'!BQ61)+(Inputs!$G$37*'Historical Data'!T61)+(Inputs!$G$38*'Historical Data'!U61)+(Inputs!$G$39*'Historical Data'!V61)+(Inputs!$G$40*'Historical Data'!W61)+(Inputs!$G$41*'Historical Data'!X61)+(Inputs!$G$42*'Historical Data'!Y61)+(Inputs!$G$43*'Historical Data'!Z61)+(Inputs!$G$45*'Historical Data'!AA61)+(Inputs!$G$46*'Historical Data'!AB61)+(Inputs!$G$47*'Historical Data'!AC61)+(Inputs!$G$48*'Historical Data'!AD61)+(Inputs!$G$50*'Historical Data'!AE61)+(Inputs!$G$51*'Historical Data'!AF61)+(Inputs!$G$52*'Historical Data'!AG61)+(Inputs!$G$54*'Historical Data'!AH61)+(Inputs!$G$55*'Historical Data'!AI61)+(Inputs!$G$56*'Historical Data'!AJ61)+(Inputs!$G$57*'Historical Data'!AK61)+(Inputs!$G$58*'Historical Data'!AL61)+(Inputs!$G$59*'Historical Data'!AM61)+(Inputs!$G$60*'Historical Data'!AN61)+(Inputs!$G$61*'Historical Data'!AO61)+(Inputs!$G$62*'Historical Data'!AP61)+(Inputs!$G$63*'Historical Data'!AQ61)+(Inputs!$G$65*'Historical Data'!AR61)+(Inputs!$G$66*'Historical Data'!AS61)+(Inputs!$G$67*'Historical Data'!AT61)+(Inputs!$G$68*'Historical Data'!AU61)+(Inputs!$G$69*'Historical Data'!AV61)+(Inputs!$G$70*'Historical Data'!AW61)+(Inputs!$G$71*'Historical Data'!AX61)+(Inputs!$G$73*'Historical Data'!AY61)+(Inputs!$G$74*'Historical Data'!AZ61)+(Inputs!$G$75*'Historical Data'!BA61)+(Inputs!$G$76*'Historical Data'!BB61)+(Inputs!$G$77*'Historical Data'!BC61)+(Inputs!$G$78*'Historical Data'!BD61)+(Inputs!$G$79*'Historical Data'!BE61)+(Inputs!$G$80*'Historical Data'!BF61)+(Inputs!$G$81*'Historical Data'!BG61)+(Inputs!$G$83*'Historical Data'!BH61)+(Inputs!$G$84*'Historical Data'!BI61)+(Inputs!$G$85*'Historical Data'!BJ61)+(Inputs!$G$86*'Historical Data'!BK61)+(Inputs!$G$87*'Historical Data'!BL61)+(Inputs!$G$89*'Historical Data'!BM61)+(Inputs!$G$90*'Historical Data'!BN61)+(Inputs!$G$91*'Historical Data'!BO61)+(Inputs!$G$92*'Historical Data'!BP61)+(Inputs!$G$93*'Historical Data'!S61)+(Inputs!$G$95*'Historical Data'!BR61)+(Inputs!$G$96*'Historical Data'!BS61)+(Inputs!$G$97*'Historical Data'!BT61)+(Inputs!$G$98*'Historical Data'!BU61)+(Inputs!$G$99*'Historical Data'!BV61)+(Inputs!$G$100*'Historical Data'!BW61)+(Inputs!$G$101*'Historical Data'!BX61)+(Inputs!$G$102*'Historical Data'!BY61)+(Inputs!$G$103*'Historical Data'!BZ61)+(Inputs!$G$104*'Historical Data'!CA61)</f>
        <v>#DIV/0!</v>
      </c>
    </row>
    <row r="62" spans="1:80" x14ac:dyDescent="0.2">
      <c r="A62" s="44">
        <v>40298</v>
      </c>
      <c r="B62" s="102">
        <v>1.3599999999999999E-2</v>
      </c>
      <c r="C62" s="103">
        <v>1.1000000000000001E-3</v>
      </c>
      <c r="D62" s="104">
        <v>6.3880999999999997</v>
      </c>
      <c r="E62" s="105">
        <v>-1.0741000000000001</v>
      </c>
      <c r="F62" s="106">
        <v>-0.1721</v>
      </c>
      <c r="G62" s="106">
        <v>4.3033000000000001</v>
      </c>
      <c r="H62" s="105">
        <v>1.9982</v>
      </c>
      <c r="I62" s="106">
        <v>-3.1212</v>
      </c>
      <c r="J62" s="106">
        <v>-4.0461</v>
      </c>
      <c r="K62" s="106">
        <v>1.8261000000000001</v>
      </c>
      <c r="L62" s="106">
        <v>1.0780000000000001</v>
      </c>
      <c r="M62" s="106">
        <v>2.6036000000000001</v>
      </c>
      <c r="N62" s="106">
        <v>3.38</v>
      </c>
      <c r="O62" s="106">
        <v>-1.8483000000000001</v>
      </c>
      <c r="P62" s="106">
        <v>6.8139000000000003</v>
      </c>
      <c r="Q62" s="106">
        <v>4.2736000000000001</v>
      </c>
      <c r="R62" s="106">
        <v>3.7871000000000001</v>
      </c>
      <c r="S62" s="105">
        <v>0.10811208906880386</v>
      </c>
      <c r="T62" s="107">
        <v>1.48</v>
      </c>
      <c r="U62" s="106">
        <v>4.4135999999999997</v>
      </c>
      <c r="V62" s="106">
        <v>1.5469999999999999</v>
      </c>
      <c r="W62" s="106">
        <v>6.6272000000000002</v>
      </c>
      <c r="X62" s="106">
        <v>1.2511000000000001</v>
      </c>
      <c r="Y62" s="106">
        <v>6.6632999999999996</v>
      </c>
      <c r="Z62" s="108">
        <v>2.6297999999999999</v>
      </c>
      <c r="AA62" s="102">
        <v>2.71</v>
      </c>
      <c r="AB62" s="106">
        <v>-2.8046000000000002</v>
      </c>
      <c r="AC62" s="106">
        <v>-0.47889999999999999</v>
      </c>
      <c r="AD62" s="103">
        <v>-0.82869999999999999</v>
      </c>
      <c r="AE62" s="104">
        <v>3.9116</v>
      </c>
      <c r="AF62" s="105">
        <v>3.9420000000000002</v>
      </c>
      <c r="AG62" s="109">
        <v>5.8608000000000002</v>
      </c>
      <c r="AH62" s="102">
        <v>0.35110000000000002</v>
      </c>
      <c r="AI62" s="106">
        <v>1.4818</v>
      </c>
      <c r="AJ62" s="106">
        <v>1.6783999999999999</v>
      </c>
      <c r="AK62" s="106">
        <v>-7.3800000000000004E-2</v>
      </c>
      <c r="AL62" s="106">
        <v>-0.50219999999999998</v>
      </c>
      <c r="AM62" s="106">
        <v>-3.121</v>
      </c>
      <c r="AN62" s="106">
        <v>7.6970999999999998</v>
      </c>
      <c r="AO62" s="106">
        <v>-2.3906999999999998</v>
      </c>
      <c r="AP62" s="106">
        <v>2.9518</v>
      </c>
      <c r="AQ62" s="103">
        <v>-10.646000000000001</v>
      </c>
      <c r="AR62" s="104">
        <v>1.63</v>
      </c>
      <c r="AS62" s="106">
        <v>3.6398000000000001</v>
      </c>
      <c r="AT62" s="106">
        <v>2.2400000000000002</v>
      </c>
      <c r="AU62" s="106">
        <v>-1.73</v>
      </c>
      <c r="AV62" s="106">
        <v>8.0000000000000004E-4</v>
      </c>
      <c r="AW62" s="105">
        <v>0.27</v>
      </c>
      <c r="AX62" s="108">
        <v>0.78</v>
      </c>
      <c r="AY62" s="102">
        <v>-2.4262000000000001</v>
      </c>
      <c r="AZ62" s="106">
        <v>3.6655000000000002</v>
      </c>
      <c r="BA62" s="106">
        <v>1.4419999999999999</v>
      </c>
      <c r="BB62" s="106">
        <v>1.4419999999999999</v>
      </c>
      <c r="BC62" s="106">
        <v>4.6929999999999996</v>
      </c>
      <c r="BD62" s="106">
        <v>1.0931</v>
      </c>
      <c r="BE62" s="106">
        <v>10.311400000000001</v>
      </c>
      <c r="BF62" s="106">
        <v>-2.6240000000000001</v>
      </c>
      <c r="BG62" s="103">
        <v>-2.6240000000000001</v>
      </c>
      <c r="BH62" s="110">
        <v>6.4257</v>
      </c>
      <c r="BI62" s="105">
        <v>-5.8900000000000001E-2</v>
      </c>
      <c r="BJ62" s="105">
        <v>-0.59409999999999996</v>
      </c>
      <c r="BK62" s="105">
        <v>9.3373000000000008</v>
      </c>
      <c r="BL62" s="109">
        <v>2.0529999999999999</v>
      </c>
      <c r="BM62" s="111">
        <v>2.2449849999999998</v>
      </c>
      <c r="BN62" s="111">
        <v>-0.33298100000000008</v>
      </c>
      <c r="BO62" s="111">
        <v>1.4864629999999999</v>
      </c>
      <c r="BP62" s="111">
        <v>1.0358510000000001</v>
      </c>
      <c r="BQ62" s="103">
        <v>0.10811208906880386</v>
      </c>
      <c r="BR62" s="112">
        <v>1.69</v>
      </c>
      <c r="BS62" s="105">
        <v>-3.89</v>
      </c>
      <c r="BT62" s="105">
        <v>0.43</v>
      </c>
      <c r="BU62" s="105">
        <v>1.89</v>
      </c>
      <c r="BV62" s="105">
        <v>1.75</v>
      </c>
      <c r="BW62" s="105">
        <v>1.65</v>
      </c>
      <c r="BX62" s="105">
        <v>0.28999999999999998</v>
      </c>
      <c r="BY62" s="105">
        <v>1.89</v>
      </c>
      <c r="BZ62" s="105">
        <v>0.26</v>
      </c>
      <c r="CA62" s="111">
        <v>0.96</v>
      </c>
      <c r="CB62" s="50" t="e">
        <f>(Inputs!$G$18*'Historical Data'!B62)+(Inputs!$G$19*'Historical Data'!C62)+(Inputs!$G$21*'Historical Data'!D62)+(Inputs!$G$22*'Historical Data'!E62)+(Inputs!$G$23*'Historical Data'!F62)+(Inputs!$G$24*'Historical Data'!G62)+(Inputs!$G$25*'Historical Data'!H62)+(Inputs!$G$26*'Historical Data'!I62)+(Inputs!$G$27*'Historical Data'!J62)+(Inputs!$G$28*'Historical Data'!K62)+(Inputs!$G$29*'Historical Data'!L62)+(Inputs!$G$30*'Historical Data'!M62)+(Inputs!$G$31*'Historical Data'!N62)+(Inputs!$G$32*'Historical Data'!O62)+(Inputs!$G$33*'Historical Data'!P62)+(Inputs!$G$34*'Historical Data'!Q62)+(Inputs!$G$35*'Historical Data'!R62)+(Inputs!$G$36*'Historical Data'!BQ62)+(Inputs!$G$37*'Historical Data'!T62)+(Inputs!$G$38*'Historical Data'!U62)+(Inputs!$G$39*'Historical Data'!V62)+(Inputs!$G$40*'Historical Data'!W62)+(Inputs!$G$41*'Historical Data'!X62)+(Inputs!$G$42*'Historical Data'!Y62)+(Inputs!$G$43*'Historical Data'!Z62)+(Inputs!$G$45*'Historical Data'!AA62)+(Inputs!$G$46*'Historical Data'!AB62)+(Inputs!$G$47*'Historical Data'!AC62)+(Inputs!$G$48*'Historical Data'!AD62)+(Inputs!$G$50*'Historical Data'!AE62)+(Inputs!$G$51*'Historical Data'!AF62)+(Inputs!$G$52*'Historical Data'!AG62)+(Inputs!$G$54*'Historical Data'!AH62)+(Inputs!$G$55*'Historical Data'!AI62)+(Inputs!$G$56*'Historical Data'!AJ62)+(Inputs!$G$57*'Historical Data'!AK62)+(Inputs!$G$58*'Historical Data'!AL62)+(Inputs!$G$59*'Historical Data'!AM62)+(Inputs!$G$60*'Historical Data'!AN62)+(Inputs!$G$61*'Historical Data'!AO62)+(Inputs!$G$62*'Historical Data'!AP62)+(Inputs!$G$63*'Historical Data'!AQ62)+(Inputs!$G$65*'Historical Data'!AR62)+(Inputs!$G$66*'Historical Data'!AS62)+(Inputs!$G$67*'Historical Data'!AT62)+(Inputs!$G$68*'Historical Data'!AU62)+(Inputs!$G$69*'Historical Data'!AV62)+(Inputs!$G$70*'Historical Data'!AW62)+(Inputs!$G$71*'Historical Data'!AX62)+(Inputs!$G$73*'Historical Data'!AY62)+(Inputs!$G$74*'Historical Data'!AZ62)+(Inputs!$G$75*'Historical Data'!BA62)+(Inputs!$G$76*'Historical Data'!BB62)+(Inputs!$G$77*'Historical Data'!BC62)+(Inputs!$G$78*'Historical Data'!BD62)+(Inputs!$G$79*'Historical Data'!BE62)+(Inputs!$G$80*'Historical Data'!BF62)+(Inputs!$G$81*'Historical Data'!BG62)+(Inputs!$G$83*'Historical Data'!BH62)+(Inputs!$G$84*'Historical Data'!BI62)+(Inputs!$G$85*'Historical Data'!BJ62)+(Inputs!$G$86*'Historical Data'!BK62)+(Inputs!$G$87*'Historical Data'!BL62)+(Inputs!$G$89*'Historical Data'!BM62)+(Inputs!$G$90*'Historical Data'!BN62)+(Inputs!$G$91*'Historical Data'!BO62)+(Inputs!$G$92*'Historical Data'!BP62)+(Inputs!$G$93*'Historical Data'!S62)+(Inputs!$G$95*'Historical Data'!BR62)+(Inputs!$G$96*'Historical Data'!BS62)+(Inputs!$G$97*'Historical Data'!BT62)+(Inputs!$G$98*'Historical Data'!BU62)+(Inputs!$G$99*'Historical Data'!BV62)+(Inputs!$G$100*'Historical Data'!BW62)+(Inputs!$G$101*'Historical Data'!BX62)+(Inputs!$G$102*'Historical Data'!BY62)+(Inputs!$G$103*'Historical Data'!BZ62)+(Inputs!$G$104*'Historical Data'!CA62)</f>
        <v>#DIV/0!</v>
      </c>
    </row>
    <row r="63" spans="1:80" x14ac:dyDescent="0.2">
      <c r="A63" s="44">
        <v>40329</v>
      </c>
      <c r="B63" s="102">
        <v>1.37E-2</v>
      </c>
      <c r="C63" s="103">
        <v>3.3999999999999998E-3</v>
      </c>
      <c r="D63" s="104">
        <v>-5.6835000000000004</v>
      </c>
      <c r="E63" s="105">
        <v>-4.6326000000000001</v>
      </c>
      <c r="F63" s="106">
        <v>-9.3935999999999993</v>
      </c>
      <c r="G63" s="106">
        <v>-11.742599999999999</v>
      </c>
      <c r="H63" s="105">
        <v>-9.0737000000000005</v>
      </c>
      <c r="I63" s="106">
        <v>-7.1750999999999996</v>
      </c>
      <c r="J63" s="106">
        <v>-12.245100000000001</v>
      </c>
      <c r="K63" s="106">
        <v>-7.9634999999999998</v>
      </c>
      <c r="L63" s="106">
        <v>-7.6746999999999996</v>
      </c>
      <c r="M63" s="106">
        <v>-8.2029999999999994</v>
      </c>
      <c r="N63" s="106">
        <v>-5.41</v>
      </c>
      <c r="O63" s="106">
        <v>-7.8372000000000002</v>
      </c>
      <c r="P63" s="106">
        <v>-8.2416999999999998</v>
      </c>
      <c r="Q63" s="106">
        <v>-6.5209000000000001</v>
      </c>
      <c r="R63" s="106">
        <v>-7.2979000000000003</v>
      </c>
      <c r="S63" s="105">
        <v>-4.3692858292186525</v>
      </c>
      <c r="T63" s="107">
        <v>-8.1999999999999993</v>
      </c>
      <c r="U63" s="106">
        <v>-7.7179000000000002</v>
      </c>
      <c r="V63" s="106">
        <v>-7.9455</v>
      </c>
      <c r="W63" s="106">
        <v>-8.5404999999999998</v>
      </c>
      <c r="X63" s="106">
        <v>-7.4779</v>
      </c>
      <c r="Y63" s="106">
        <v>-6.6619000000000002</v>
      </c>
      <c r="Z63" s="108">
        <v>-5.5190999999999999</v>
      </c>
      <c r="AA63" s="102">
        <v>-8.68</v>
      </c>
      <c r="AB63" s="106">
        <v>-11.1928</v>
      </c>
      <c r="AC63" s="106">
        <v>-8.4696999999999996</v>
      </c>
      <c r="AD63" s="103">
        <v>-10.5703</v>
      </c>
      <c r="AE63" s="104">
        <v>-10.1473</v>
      </c>
      <c r="AF63" s="105">
        <v>-9.4925999999999995</v>
      </c>
      <c r="AG63" s="109">
        <v>3.0064000000000002</v>
      </c>
      <c r="AH63" s="102">
        <v>-5.6059999999999999</v>
      </c>
      <c r="AI63" s="106">
        <v>-4.5228999999999999</v>
      </c>
      <c r="AJ63" s="106">
        <v>-5.6883999999999997</v>
      </c>
      <c r="AK63" s="106">
        <v>-6.6517999999999997</v>
      </c>
      <c r="AL63" s="106">
        <v>-10.344900000000001</v>
      </c>
      <c r="AM63" s="106">
        <v>-5.5923999999999996</v>
      </c>
      <c r="AN63" s="106">
        <v>-4.0730000000000004</v>
      </c>
      <c r="AO63" s="106">
        <v>-3.6440000000000001</v>
      </c>
      <c r="AP63" s="106">
        <v>-4.8792999999999997</v>
      </c>
      <c r="AQ63" s="103">
        <v>4.2407000000000004</v>
      </c>
      <c r="AR63" s="104">
        <v>-0.28000000000000003</v>
      </c>
      <c r="AS63" s="106">
        <v>-7.024</v>
      </c>
      <c r="AT63" s="106">
        <v>-3.57</v>
      </c>
      <c r="AU63" s="106">
        <v>-11.17</v>
      </c>
      <c r="AV63" s="106">
        <v>8.9999999999999998E-4</v>
      </c>
      <c r="AW63" s="105">
        <v>0.46</v>
      </c>
      <c r="AX63" s="108">
        <v>1.28</v>
      </c>
      <c r="AY63" s="102">
        <v>-8.9158000000000008</v>
      </c>
      <c r="AZ63" s="106">
        <v>-8.1990999999999996</v>
      </c>
      <c r="BA63" s="106">
        <v>-10.9147</v>
      </c>
      <c r="BB63" s="106">
        <v>-10.9147</v>
      </c>
      <c r="BC63" s="106">
        <v>-12.077999999999999</v>
      </c>
      <c r="BD63" s="106">
        <v>-1.8384</v>
      </c>
      <c r="BE63" s="106">
        <v>-8.5995000000000008</v>
      </c>
      <c r="BF63" s="106">
        <v>-10.9154</v>
      </c>
      <c r="BG63" s="103">
        <v>-10.9154</v>
      </c>
      <c r="BH63" s="110">
        <v>2.0470000000000002</v>
      </c>
      <c r="BI63" s="105">
        <v>1.0011000000000001</v>
      </c>
      <c r="BJ63" s="105">
        <v>1.7279</v>
      </c>
      <c r="BK63" s="105">
        <v>16.749300000000002</v>
      </c>
      <c r="BL63" s="109">
        <v>0.38940000000000002</v>
      </c>
      <c r="BM63" s="111">
        <v>-8.1660569999999986</v>
      </c>
      <c r="BN63" s="111">
        <v>-4.4496719999999996</v>
      </c>
      <c r="BO63" s="111">
        <v>-9.1223710000000011</v>
      </c>
      <c r="BP63" s="111">
        <v>2.0191050000000001</v>
      </c>
      <c r="BQ63" s="103">
        <v>-4.3692858292186525</v>
      </c>
      <c r="BR63" s="112">
        <v>-2.5099999999999998</v>
      </c>
      <c r="BS63" s="105">
        <v>5.84</v>
      </c>
      <c r="BT63" s="105">
        <v>-3.3</v>
      </c>
      <c r="BU63" s="105">
        <v>-3.07</v>
      </c>
      <c r="BV63" s="105">
        <v>-0.79</v>
      </c>
      <c r="BW63" s="105">
        <v>-0.63</v>
      </c>
      <c r="BX63" s="105">
        <v>-4.13</v>
      </c>
      <c r="BY63" s="105">
        <v>-4.03</v>
      </c>
      <c r="BZ63" s="105">
        <v>-1.25</v>
      </c>
      <c r="CA63" s="111">
        <v>-2.19</v>
      </c>
      <c r="CB63" s="50" t="e">
        <f>(Inputs!$G$18*'Historical Data'!B63)+(Inputs!$G$19*'Historical Data'!C63)+(Inputs!$G$21*'Historical Data'!D63)+(Inputs!$G$22*'Historical Data'!E63)+(Inputs!$G$23*'Historical Data'!F63)+(Inputs!$G$24*'Historical Data'!G63)+(Inputs!$G$25*'Historical Data'!H63)+(Inputs!$G$26*'Historical Data'!I63)+(Inputs!$G$27*'Historical Data'!J63)+(Inputs!$G$28*'Historical Data'!K63)+(Inputs!$G$29*'Historical Data'!L63)+(Inputs!$G$30*'Historical Data'!M63)+(Inputs!$G$31*'Historical Data'!N63)+(Inputs!$G$32*'Historical Data'!O63)+(Inputs!$G$33*'Historical Data'!P63)+(Inputs!$G$34*'Historical Data'!Q63)+(Inputs!$G$35*'Historical Data'!R63)+(Inputs!$G$36*'Historical Data'!BQ63)+(Inputs!$G$37*'Historical Data'!T63)+(Inputs!$G$38*'Historical Data'!U63)+(Inputs!$G$39*'Historical Data'!V63)+(Inputs!$G$40*'Historical Data'!W63)+(Inputs!$G$41*'Historical Data'!X63)+(Inputs!$G$42*'Historical Data'!Y63)+(Inputs!$G$43*'Historical Data'!Z63)+(Inputs!$G$45*'Historical Data'!AA63)+(Inputs!$G$46*'Historical Data'!AB63)+(Inputs!$G$47*'Historical Data'!AC63)+(Inputs!$G$48*'Historical Data'!AD63)+(Inputs!$G$50*'Historical Data'!AE63)+(Inputs!$G$51*'Historical Data'!AF63)+(Inputs!$G$52*'Historical Data'!AG63)+(Inputs!$G$54*'Historical Data'!AH63)+(Inputs!$G$55*'Historical Data'!AI63)+(Inputs!$G$56*'Historical Data'!AJ63)+(Inputs!$G$57*'Historical Data'!AK63)+(Inputs!$G$58*'Historical Data'!AL63)+(Inputs!$G$59*'Historical Data'!AM63)+(Inputs!$G$60*'Historical Data'!AN63)+(Inputs!$G$61*'Historical Data'!AO63)+(Inputs!$G$62*'Historical Data'!AP63)+(Inputs!$G$63*'Historical Data'!AQ63)+(Inputs!$G$65*'Historical Data'!AR63)+(Inputs!$G$66*'Historical Data'!AS63)+(Inputs!$G$67*'Historical Data'!AT63)+(Inputs!$G$68*'Historical Data'!AU63)+(Inputs!$G$69*'Historical Data'!AV63)+(Inputs!$G$70*'Historical Data'!AW63)+(Inputs!$G$71*'Historical Data'!AX63)+(Inputs!$G$73*'Historical Data'!AY63)+(Inputs!$G$74*'Historical Data'!AZ63)+(Inputs!$G$75*'Historical Data'!BA63)+(Inputs!$G$76*'Historical Data'!BB63)+(Inputs!$G$77*'Historical Data'!BC63)+(Inputs!$G$78*'Historical Data'!BD63)+(Inputs!$G$79*'Historical Data'!BE63)+(Inputs!$G$80*'Historical Data'!BF63)+(Inputs!$G$81*'Historical Data'!BG63)+(Inputs!$G$83*'Historical Data'!BH63)+(Inputs!$G$84*'Historical Data'!BI63)+(Inputs!$G$85*'Historical Data'!BJ63)+(Inputs!$G$86*'Historical Data'!BK63)+(Inputs!$G$87*'Historical Data'!BL63)+(Inputs!$G$89*'Historical Data'!BM63)+(Inputs!$G$90*'Historical Data'!BN63)+(Inputs!$G$91*'Historical Data'!BO63)+(Inputs!$G$92*'Historical Data'!BP63)+(Inputs!$G$93*'Historical Data'!S63)+(Inputs!$G$95*'Historical Data'!BR63)+(Inputs!$G$96*'Historical Data'!BS63)+(Inputs!$G$97*'Historical Data'!BT63)+(Inputs!$G$98*'Historical Data'!BU63)+(Inputs!$G$99*'Historical Data'!BV63)+(Inputs!$G$100*'Historical Data'!BW63)+(Inputs!$G$101*'Historical Data'!BX63)+(Inputs!$G$102*'Historical Data'!BY63)+(Inputs!$G$103*'Historical Data'!BZ63)+(Inputs!$G$104*'Historical Data'!CA63)</f>
        <v>#DIV/0!</v>
      </c>
    </row>
    <row r="64" spans="1:80" x14ac:dyDescent="0.2">
      <c r="A64" s="44">
        <v>40359</v>
      </c>
      <c r="B64" s="102">
        <v>1.2999999999999999E-2</v>
      </c>
      <c r="C64" s="103">
        <v>6.0000000000000001E-3</v>
      </c>
      <c r="D64" s="104">
        <v>-4.6524999999999999</v>
      </c>
      <c r="E64" s="105">
        <v>-2.5284</v>
      </c>
      <c r="F64" s="106">
        <v>-1.4013</v>
      </c>
      <c r="G64" s="106">
        <v>-5.9367000000000001</v>
      </c>
      <c r="H64" s="105">
        <v>-6.2119</v>
      </c>
      <c r="I64" s="106">
        <v>-1.9066000000000001</v>
      </c>
      <c r="J64" s="106">
        <v>-5.7987000000000002</v>
      </c>
      <c r="K64" s="106">
        <v>-5.6473000000000004</v>
      </c>
      <c r="L64" s="106">
        <v>-5.4661999999999997</v>
      </c>
      <c r="M64" s="106">
        <v>-5.7545000000000002</v>
      </c>
      <c r="N64" s="106">
        <v>5.59</v>
      </c>
      <c r="O64" s="106">
        <v>-10.944800000000001</v>
      </c>
      <c r="P64" s="106">
        <v>-8.8381000000000007</v>
      </c>
      <c r="Q64" s="106">
        <v>-6.7515999999999998</v>
      </c>
      <c r="R64" s="106">
        <v>-6.3352000000000004</v>
      </c>
      <c r="S64" s="105">
        <v>1.0383939834060314</v>
      </c>
      <c r="T64" s="107">
        <v>-5.39</v>
      </c>
      <c r="U64" s="106">
        <v>-6.2275</v>
      </c>
      <c r="V64" s="106">
        <v>-5.1742999999999997</v>
      </c>
      <c r="W64" s="106">
        <v>-8.2739999999999991</v>
      </c>
      <c r="X64" s="106">
        <v>-5.3968999999999996</v>
      </c>
      <c r="Y64" s="106">
        <v>-7.7263999999999999</v>
      </c>
      <c r="Z64" s="108">
        <v>-0.70430000000000004</v>
      </c>
      <c r="AA64" s="102">
        <v>1.54</v>
      </c>
      <c r="AB64" s="106">
        <v>-2.0739000000000001</v>
      </c>
      <c r="AC64" s="106">
        <v>-2.5615999999999999</v>
      </c>
      <c r="AD64" s="103">
        <v>-1.5811999999999999</v>
      </c>
      <c r="AE64" s="104">
        <v>-1.776</v>
      </c>
      <c r="AF64" s="105">
        <v>-3.8361000000000001</v>
      </c>
      <c r="AG64" s="109">
        <v>2.3635000000000002</v>
      </c>
      <c r="AH64" s="102">
        <v>1.0638000000000001</v>
      </c>
      <c r="AI64" s="106">
        <v>1.1975</v>
      </c>
      <c r="AJ64" s="106">
        <v>-0.56469999999999998</v>
      </c>
      <c r="AK64" s="106">
        <v>-4.5956999999999999</v>
      </c>
      <c r="AL64" s="106">
        <v>-1.6321000000000001</v>
      </c>
      <c r="AM64" s="106">
        <v>5.6800000000000003E-2</v>
      </c>
      <c r="AN64" s="106">
        <v>-1.36</v>
      </c>
      <c r="AO64" s="106">
        <v>-1.091</v>
      </c>
      <c r="AP64" s="106">
        <v>-1.7136</v>
      </c>
      <c r="AQ64" s="103">
        <v>-1.9946999999999999</v>
      </c>
      <c r="AR64" s="104">
        <v>2.4</v>
      </c>
      <c r="AS64" s="106">
        <v>0.34200000000000003</v>
      </c>
      <c r="AT64" s="106">
        <v>1.35</v>
      </c>
      <c r="AU64" s="106">
        <v>-1.19</v>
      </c>
      <c r="AV64" s="106">
        <v>8.0000000000000004E-4</v>
      </c>
      <c r="AW64" s="105">
        <v>0.43</v>
      </c>
      <c r="AX64" s="108">
        <v>1.43</v>
      </c>
      <c r="AY64" s="102">
        <v>2.0001000000000002</v>
      </c>
      <c r="AZ64" s="106">
        <v>6.2286000000000001</v>
      </c>
      <c r="BA64" s="106">
        <v>-2.0000000000000001E-4</v>
      </c>
      <c r="BB64" s="106">
        <v>-2.0000000000000001E-4</v>
      </c>
      <c r="BC64" s="106">
        <v>2.9119000000000002</v>
      </c>
      <c r="BD64" s="106">
        <v>-0.64929999999999999</v>
      </c>
      <c r="BE64" s="106">
        <v>0.93289999999999995</v>
      </c>
      <c r="BF64" s="106">
        <v>2.3666999999999998</v>
      </c>
      <c r="BG64" s="103">
        <v>2.3666999999999998</v>
      </c>
      <c r="BH64" s="110">
        <v>-6</v>
      </c>
      <c r="BI64" s="105">
        <v>3.2988</v>
      </c>
      <c r="BJ64" s="105">
        <v>-0.93459999999999999</v>
      </c>
      <c r="BK64" s="105">
        <v>5.1115000000000004</v>
      </c>
      <c r="BL64" s="109">
        <v>2.8500000000000001E-2</v>
      </c>
      <c r="BM64" s="111">
        <v>-4.8786379999999996</v>
      </c>
      <c r="BN64" s="111">
        <v>-0.81339100000000009</v>
      </c>
      <c r="BO64" s="111">
        <v>1.7874429999999999</v>
      </c>
      <c r="BP64" s="111">
        <v>2.1743010000000003</v>
      </c>
      <c r="BQ64" s="103">
        <v>1.0383939834060314</v>
      </c>
      <c r="BR64" s="112">
        <v>0.01</v>
      </c>
      <c r="BS64" s="105">
        <v>5.45</v>
      </c>
      <c r="BT64" s="105">
        <v>-0.99</v>
      </c>
      <c r="BU64" s="105">
        <v>-1.58</v>
      </c>
      <c r="BV64" s="105">
        <v>0.92</v>
      </c>
      <c r="BW64" s="105">
        <v>0.56000000000000005</v>
      </c>
      <c r="BX64" s="105">
        <v>-2.0699999999999998</v>
      </c>
      <c r="BY64" s="105">
        <v>0.42</v>
      </c>
      <c r="BZ64" s="105">
        <v>0.08</v>
      </c>
      <c r="CA64" s="111">
        <v>-0.81</v>
      </c>
      <c r="CB64" s="50" t="e">
        <f>(Inputs!$G$18*'Historical Data'!B64)+(Inputs!$G$19*'Historical Data'!C64)+(Inputs!$G$21*'Historical Data'!D64)+(Inputs!$G$22*'Historical Data'!E64)+(Inputs!$G$23*'Historical Data'!F64)+(Inputs!$G$24*'Historical Data'!G64)+(Inputs!$G$25*'Historical Data'!H64)+(Inputs!$G$26*'Historical Data'!I64)+(Inputs!$G$27*'Historical Data'!J64)+(Inputs!$G$28*'Historical Data'!K64)+(Inputs!$G$29*'Historical Data'!L64)+(Inputs!$G$30*'Historical Data'!M64)+(Inputs!$G$31*'Historical Data'!N64)+(Inputs!$G$32*'Historical Data'!O64)+(Inputs!$G$33*'Historical Data'!P64)+(Inputs!$G$34*'Historical Data'!Q64)+(Inputs!$G$35*'Historical Data'!R64)+(Inputs!$G$36*'Historical Data'!BQ64)+(Inputs!$G$37*'Historical Data'!T64)+(Inputs!$G$38*'Historical Data'!U64)+(Inputs!$G$39*'Historical Data'!V64)+(Inputs!$G$40*'Historical Data'!W64)+(Inputs!$G$41*'Historical Data'!X64)+(Inputs!$G$42*'Historical Data'!Y64)+(Inputs!$G$43*'Historical Data'!Z64)+(Inputs!$G$45*'Historical Data'!AA64)+(Inputs!$G$46*'Historical Data'!AB64)+(Inputs!$G$47*'Historical Data'!AC64)+(Inputs!$G$48*'Historical Data'!AD64)+(Inputs!$G$50*'Historical Data'!AE64)+(Inputs!$G$51*'Historical Data'!AF64)+(Inputs!$G$52*'Historical Data'!AG64)+(Inputs!$G$54*'Historical Data'!AH64)+(Inputs!$G$55*'Historical Data'!AI64)+(Inputs!$G$56*'Historical Data'!AJ64)+(Inputs!$G$57*'Historical Data'!AK64)+(Inputs!$G$58*'Historical Data'!AL64)+(Inputs!$G$59*'Historical Data'!AM64)+(Inputs!$G$60*'Historical Data'!AN64)+(Inputs!$G$61*'Historical Data'!AO64)+(Inputs!$G$62*'Historical Data'!AP64)+(Inputs!$G$63*'Historical Data'!AQ64)+(Inputs!$G$65*'Historical Data'!AR64)+(Inputs!$G$66*'Historical Data'!AS64)+(Inputs!$G$67*'Historical Data'!AT64)+(Inputs!$G$68*'Historical Data'!AU64)+(Inputs!$G$69*'Historical Data'!AV64)+(Inputs!$G$70*'Historical Data'!AW64)+(Inputs!$G$71*'Historical Data'!AX64)+(Inputs!$G$73*'Historical Data'!AY64)+(Inputs!$G$74*'Historical Data'!AZ64)+(Inputs!$G$75*'Historical Data'!BA64)+(Inputs!$G$76*'Historical Data'!BB64)+(Inputs!$G$77*'Historical Data'!BC64)+(Inputs!$G$78*'Historical Data'!BD64)+(Inputs!$G$79*'Historical Data'!BE64)+(Inputs!$G$80*'Historical Data'!BF64)+(Inputs!$G$81*'Historical Data'!BG64)+(Inputs!$G$83*'Historical Data'!BH64)+(Inputs!$G$84*'Historical Data'!BI64)+(Inputs!$G$85*'Historical Data'!BJ64)+(Inputs!$G$86*'Historical Data'!BK64)+(Inputs!$G$87*'Historical Data'!BL64)+(Inputs!$G$89*'Historical Data'!BM64)+(Inputs!$G$90*'Historical Data'!BN64)+(Inputs!$G$91*'Historical Data'!BO64)+(Inputs!$G$92*'Historical Data'!BP64)+(Inputs!$G$93*'Historical Data'!S64)+(Inputs!$G$95*'Historical Data'!BR64)+(Inputs!$G$96*'Historical Data'!BS64)+(Inputs!$G$97*'Historical Data'!BT64)+(Inputs!$G$98*'Historical Data'!BU64)+(Inputs!$G$99*'Historical Data'!BV64)+(Inputs!$G$100*'Historical Data'!BW64)+(Inputs!$G$101*'Historical Data'!BX64)+(Inputs!$G$102*'Historical Data'!BY64)+(Inputs!$G$103*'Historical Data'!BZ64)+(Inputs!$G$104*'Historical Data'!CA64)</f>
        <v>#DIV/0!</v>
      </c>
    </row>
    <row r="65" spans="1:80" x14ac:dyDescent="0.2">
      <c r="A65" s="44">
        <v>40390</v>
      </c>
      <c r="B65" s="102">
        <v>1.09E-2</v>
      </c>
      <c r="C65" s="103">
        <v>8.9999999999999993E-3</v>
      </c>
      <c r="D65" s="104">
        <v>9.4047999999999998</v>
      </c>
      <c r="E65" s="105">
        <v>5.8038999999999996</v>
      </c>
      <c r="F65" s="106">
        <v>10.932499999999999</v>
      </c>
      <c r="G65" s="106">
        <v>7.9930000000000003</v>
      </c>
      <c r="H65" s="105">
        <v>6.742</v>
      </c>
      <c r="I65" s="106">
        <v>1.0819000000000001</v>
      </c>
      <c r="J65" s="106">
        <v>11.696400000000001</v>
      </c>
      <c r="K65" s="106">
        <v>7.0182000000000002</v>
      </c>
      <c r="L65" s="106">
        <v>7.1721000000000004</v>
      </c>
      <c r="M65" s="106">
        <v>6.8196000000000003</v>
      </c>
      <c r="N65" s="106">
        <v>7.53</v>
      </c>
      <c r="O65" s="106">
        <v>9.1923999999999992</v>
      </c>
      <c r="P65" s="106">
        <v>7.0883000000000003</v>
      </c>
      <c r="Q65" s="106">
        <v>6.5225999999999997</v>
      </c>
      <c r="R65" s="106">
        <v>7.3526999999999996</v>
      </c>
      <c r="S65" s="105">
        <v>6.8110367058464405</v>
      </c>
      <c r="T65" s="107">
        <v>6.88</v>
      </c>
      <c r="U65" s="106">
        <v>7.5670000000000002</v>
      </c>
      <c r="V65" s="106">
        <v>6.8300999999999998</v>
      </c>
      <c r="W65" s="106">
        <v>6.7121000000000004</v>
      </c>
      <c r="X65" s="106">
        <v>7.4509999999999996</v>
      </c>
      <c r="Y65" s="106">
        <v>10.2128</v>
      </c>
      <c r="Z65" s="108">
        <v>7.4664000000000001</v>
      </c>
      <c r="AA65" s="102">
        <v>6.1</v>
      </c>
      <c r="AB65" s="106">
        <v>11.6104</v>
      </c>
      <c r="AC65" s="106">
        <v>4.6738999999999997</v>
      </c>
      <c r="AD65" s="103">
        <v>12.530200000000001</v>
      </c>
      <c r="AE65" s="104">
        <v>6.1196000000000002</v>
      </c>
      <c r="AF65" s="105">
        <v>8.5860000000000003</v>
      </c>
      <c r="AG65" s="109">
        <v>-5.0122999999999998</v>
      </c>
      <c r="AH65" s="102">
        <v>11.3932</v>
      </c>
      <c r="AI65" s="106">
        <v>7.0069999999999997</v>
      </c>
      <c r="AJ65" s="106">
        <v>8.3893000000000004</v>
      </c>
      <c r="AK65" s="106">
        <v>8.2240000000000002</v>
      </c>
      <c r="AL65" s="106">
        <v>10.165900000000001</v>
      </c>
      <c r="AM65" s="106">
        <v>7.0110999999999999</v>
      </c>
      <c r="AN65" s="106">
        <v>7.26</v>
      </c>
      <c r="AO65" s="106">
        <v>7.8444000000000003</v>
      </c>
      <c r="AP65" s="106">
        <v>4.2008000000000001</v>
      </c>
      <c r="AQ65" s="103">
        <v>9.3788</v>
      </c>
      <c r="AR65" s="104">
        <v>1.99</v>
      </c>
      <c r="AS65" s="106">
        <v>8.4506999999999994</v>
      </c>
      <c r="AT65" s="106">
        <v>3.46</v>
      </c>
      <c r="AU65" s="106">
        <v>9.49</v>
      </c>
      <c r="AV65" s="106">
        <v>8.0000000000000004E-4</v>
      </c>
      <c r="AW65" s="105">
        <v>0.26</v>
      </c>
      <c r="AX65" s="108">
        <v>0.77</v>
      </c>
      <c r="AY65" s="102">
        <v>6.1841999999999997</v>
      </c>
      <c r="AZ65" s="106">
        <v>3.9220999999999999</v>
      </c>
      <c r="BA65" s="106">
        <v>6.2851999999999997</v>
      </c>
      <c r="BB65" s="106">
        <v>6.2851999999999997</v>
      </c>
      <c r="BC65" s="106">
        <v>3.0221</v>
      </c>
      <c r="BD65" s="106">
        <v>1.2652000000000001</v>
      </c>
      <c r="BE65" s="106">
        <v>6.7087000000000003</v>
      </c>
      <c r="BF65" s="106">
        <v>3.9708999999999999</v>
      </c>
      <c r="BG65" s="103">
        <v>3.9708999999999999</v>
      </c>
      <c r="BH65" s="110">
        <v>8.1053999999999995</v>
      </c>
      <c r="BI65" s="105">
        <v>5.5500000000000001E-2</v>
      </c>
      <c r="BJ65" s="105">
        <v>4.0430999999999999</v>
      </c>
      <c r="BK65" s="105">
        <v>-11.2689</v>
      </c>
      <c r="BL65" s="109">
        <v>-2.0516000000000001</v>
      </c>
      <c r="BM65" s="111">
        <v>6.9027159999999999</v>
      </c>
      <c r="BN65" s="111">
        <v>7.9659239999999993</v>
      </c>
      <c r="BO65" s="111">
        <v>4.5998029999999996</v>
      </c>
      <c r="BP65" s="111">
        <v>2.8274999999999967E-2</v>
      </c>
      <c r="BQ65" s="103">
        <v>6.8110367058464405</v>
      </c>
      <c r="BR65" s="112">
        <v>2.2200000000000002</v>
      </c>
      <c r="BS65" s="105">
        <v>-3.52</v>
      </c>
      <c r="BT65" s="105">
        <v>1.67</v>
      </c>
      <c r="BU65" s="105">
        <v>1.56</v>
      </c>
      <c r="BV65" s="105">
        <v>1.2</v>
      </c>
      <c r="BW65" s="105">
        <v>0.65</v>
      </c>
      <c r="BX65" s="105">
        <v>2.5299999999999998</v>
      </c>
      <c r="BY65" s="105">
        <v>-1.5</v>
      </c>
      <c r="BZ65" s="105">
        <v>1.38</v>
      </c>
      <c r="CA65" s="111">
        <v>1.66</v>
      </c>
      <c r="CB65" s="50" t="e">
        <f>(Inputs!$G$18*'Historical Data'!B65)+(Inputs!$G$19*'Historical Data'!C65)+(Inputs!$G$21*'Historical Data'!D65)+(Inputs!$G$22*'Historical Data'!E65)+(Inputs!$G$23*'Historical Data'!F65)+(Inputs!$G$24*'Historical Data'!G65)+(Inputs!$G$25*'Historical Data'!H65)+(Inputs!$G$26*'Historical Data'!I65)+(Inputs!$G$27*'Historical Data'!J65)+(Inputs!$G$28*'Historical Data'!K65)+(Inputs!$G$29*'Historical Data'!L65)+(Inputs!$G$30*'Historical Data'!M65)+(Inputs!$G$31*'Historical Data'!N65)+(Inputs!$G$32*'Historical Data'!O65)+(Inputs!$G$33*'Historical Data'!P65)+(Inputs!$G$34*'Historical Data'!Q65)+(Inputs!$G$35*'Historical Data'!R65)+(Inputs!$G$36*'Historical Data'!BQ65)+(Inputs!$G$37*'Historical Data'!T65)+(Inputs!$G$38*'Historical Data'!U65)+(Inputs!$G$39*'Historical Data'!V65)+(Inputs!$G$40*'Historical Data'!W65)+(Inputs!$G$41*'Historical Data'!X65)+(Inputs!$G$42*'Historical Data'!Y65)+(Inputs!$G$43*'Historical Data'!Z65)+(Inputs!$G$45*'Historical Data'!AA65)+(Inputs!$G$46*'Historical Data'!AB65)+(Inputs!$G$47*'Historical Data'!AC65)+(Inputs!$G$48*'Historical Data'!AD65)+(Inputs!$G$50*'Historical Data'!AE65)+(Inputs!$G$51*'Historical Data'!AF65)+(Inputs!$G$52*'Historical Data'!AG65)+(Inputs!$G$54*'Historical Data'!AH65)+(Inputs!$G$55*'Historical Data'!AI65)+(Inputs!$G$56*'Historical Data'!AJ65)+(Inputs!$G$57*'Historical Data'!AK65)+(Inputs!$G$58*'Historical Data'!AL65)+(Inputs!$G$59*'Historical Data'!AM65)+(Inputs!$G$60*'Historical Data'!AN65)+(Inputs!$G$61*'Historical Data'!AO65)+(Inputs!$G$62*'Historical Data'!AP65)+(Inputs!$G$63*'Historical Data'!AQ65)+(Inputs!$G$65*'Historical Data'!AR65)+(Inputs!$G$66*'Historical Data'!AS65)+(Inputs!$G$67*'Historical Data'!AT65)+(Inputs!$G$68*'Historical Data'!AU65)+(Inputs!$G$69*'Historical Data'!AV65)+(Inputs!$G$70*'Historical Data'!AW65)+(Inputs!$G$71*'Historical Data'!AX65)+(Inputs!$G$73*'Historical Data'!AY65)+(Inputs!$G$74*'Historical Data'!AZ65)+(Inputs!$G$75*'Historical Data'!BA65)+(Inputs!$G$76*'Historical Data'!BB65)+(Inputs!$G$77*'Historical Data'!BC65)+(Inputs!$G$78*'Historical Data'!BD65)+(Inputs!$G$79*'Historical Data'!BE65)+(Inputs!$G$80*'Historical Data'!BF65)+(Inputs!$G$81*'Historical Data'!BG65)+(Inputs!$G$83*'Historical Data'!BH65)+(Inputs!$G$84*'Historical Data'!BI65)+(Inputs!$G$85*'Historical Data'!BJ65)+(Inputs!$G$86*'Historical Data'!BK65)+(Inputs!$G$87*'Historical Data'!BL65)+(Inputs!$G$89*'Historical Data'!BM65)+(Inputs!$G$90*'Historical Data'!BN65)+(Inputs!$G$91*'Historical Data'!BO65)+(Inputs!$G$92*'Historical Data'!BP65)+(Inputs!$G$93*'Historical Data'!S65)+(Inputs!$G$95*'Historical Data'!BR65)+(Inputs!$G$96*'Historical Data'!BS65)+(Inputs!$G$97*'Historical Data'!BT65)+(Inputs!$G$98*'Historical Data'!BU65)+(Inputs!$G$99*'Historical Data'!BV65)+(Inputs!$G$100*'Historical Data'!BW65)+(Inputs!$G$101*'Historical Data'!BX65)+(Inputs!$G$102*'Historical Data'!BY65)+(Inputs!$G$103*'Historical Data'!BZ65)+(Inputs!$G$104*'Historical Data'!CA65)</f>
        <v>#DIV/0!</v>
      </c>
    </row>
    <row r="66" spans="1:80" x14ac:dyDescent="0.2">
      <c r="A66" s="44">
        <v>40421</v>
      </c>
      <c r="B66" s="102">
        <v>1.2E-2</v>
      </c>
      <c r="C66" s="103">
        <v>1.0699999999999999E-2</v>
      </c>
      <c r="D66" s="104">
        <v>-1.2971999999999999</v>
      </c>
      <c r="E66" s="105">
        <v>-1.8532</v>
      </c>
      <c r="F66" s="106">
        <v>-3.2366999999999999</v>
      </c>
      <c r="G66" s="106">
        <v>-4.3310000000000004</v>
      </c>
      <c r="H66" s="105">
        <v>-7.3752000000000004</v>
      </c>
      <c r="I66" s="106">
        <v>-1.4271</v>
      </c>
      <c r="J66" s="106">
        <v>-1.4705999999999999</v>
      </c>
      <c r="K66" s="106">
        <v>-4.4386000000000001</v>
      </c>
      <c r="L66" s="106">
        <v>-4.6829999999999998</v>
      </c>
      <c r="M66" s="106">
        <v>-4.2217000000000002</v>
      </c>
      <c r="N66" s="106">
        <v>-2.5499999999999998</v>
      </c>
      <c r="O66" s="106">
        <v>-3.0066000000000002</v>
      </c>
      <c r="P66" s="106">
        <v>-7.5049000000000001</v>
      </c>
      <c r="Q66" s="106">
        <v>-7.2881</v>
      </c>
      <c r="R66" s="106">
        <v>-4.4535</v>
      </c>
      <c r="S66" s="105">
        <v>2.5807479291771163</v>
      </c>
      <c r="T66" s="107">
        <v>-4.74</v>
      </c>
      <c r="U66" s="106">
        <v>-4.5128000000000004</v>
      </c>
      <c r="V66" s="106">
        <v>-4.4980000000000002</v>
      </c>
      <c r="W66" s="106">
        <v>-7.9115000000000002</v>
      </c>
      <c r="X66" s="106">
        <v>-5.6113</v>
      </c>
      <c r="Y66" s="106">
        <v>-6.4074999999999998</v>
      </c>
      <c r="Z66" s="108">
        <v>1.4488000000000001</v>
      </c>
      <c r="AA66" s="102">
        <v>-1.24</v>
      </c>
      <c r="AB66" s="106">
        <v>-3.7949999999999999</v>
      </c>
      <c r="AC66" s="106">
        <v>-2.5960999999999999</v>
      </c>
      <c r="AD66" s="103">
        <v>-3.0036</v>
      </c>
      <c r="AE66" s="104">
        <v>-3.0144000000000002</v>
      </c>
      <c r="AF66" s="105">
        <v>-4.1936999999999998</v>
      </c>
      <c r="AG66" s="109">
        <v>5.7092999999999998</v>
      </c>
      <c r="AH66" s="102">
        <v>-0.43540000000000001</v>
      </c>
      <c r="AI66" s="106">
        <v>4.3661000000000003</v>
      </c>
      <c r="AJ66" s="106">
        <v>2.8412999999999999</v>
      </c>
      <c r="AK66" s="106">
        <v>2.7772000000000001</v>
      </c>
      <c r="AL66" s="106">
        <v>-1.4146000000000001</v>
      </c>
      <c r="AM66" s="106">
        <v>-1.6954</v>
      </c>
      <c r="AN66" s="106">
        <v>3.6985000000000001</v>
      </c>
      <c r="AO66" s="106">
        <v>6.1501999999999999</v>
      </c>
      <c r="AP66" s="106">
        <v>4.6073000000000004</v>
      </c>
      <c r="AQ66" s="103">
        <v>-0.47639999999999999</v>
      </c>
      <c r="AR66" s="104">
        <v>2.0699999999999998</v>
      </c>
      <c r="AS66" s="106">
        <v>3.7105999999999999</v>
      </c>
      <c r="AT66" s="106">
        <v>0.16</v>
      </c>
      <c r="AU66" s="106">
        <v>-3.09</v>
      </c>
      <c r="AV66" s="106">
        <v>8.9999999999999998E-4</v>
      </c>
      <c r="AW66" s="105">
        <v>0.19</v>
      </c>
      <c r="AX66" s="108">
        <v>1.25</v>
      </c>
      <c r="AY66" s="102">
        <v>-1.0230999999999999</v>
      </c>
      <c r="AZ66" s="106">
        <v>0.50749999999999995</v>
      </c>
      <c r="BA66" s="106">
        <v>-1.8731</v>
      </c>
      <c r="BB66" s="106">
        <v>-1.8731</v>
      </c>
      <c r="BC66" s="106">
        <v>-3.2488000000000001</v>
      </c>
      <c r="BD66" s="106">
        <v>0.45779999999999998</v>
      </c>
      <c r="BE66" s="106">
        <v>-7.5885999999999996</v>
      </c>
      <c r="BF66" s="106">
        <v>-2.8628</v>
      </c>
      <c r="BG66" s="103">
        <v>-2.8628</v>
      </c>
      <c r="BH66" s="110">
        <v>1.0308999999999999</v>
      </c>
      <c r="BI66" s="105">
        <v>-1.0912999999999999</v>
      </c>
      <c r="BJ66" s="105">
        <v>-0.98319999999999996</v>
      </c>
      <c r="BK66" s="105">
        <v>-8.8280999999999992</v>
      </c>
      <c r="BL66" s="109">
        <v>-0.20269999999999999</v>
      </c>
      <c r="BM66" s="111">
        <v>-4.0439480000000012</v>
      </c>
      <c r="BN66" s="111">
        <v>2.3455520000000005</v>
      </c>
      <c r="BO66" s="111">
        <v>-2.291264</v>
      </c>
      <c r="BP66" s="111">
        <v>-1.3384729999999998</v>
      </c>
      <c r="BQ66" s="103">
        <v>2.5807479291771163</v>
      </c>
      <c r="BR66" s="112">
        <v>1.35</v>
      </c>
      <c r="BS66" s="105">
        <v>5.15</v>
      </c>
      <c r="BT66" s="105">
        <v>-1.55</v>
      </c>
      <c r="BU66" s="105">
        <v>-0.4</v>
      </c>
      <c r="BV66" s="105">
        <v>1.24</v>
      </c>
      <c r="BW66" s="105">
        <v>1.48</v>
      </c>
      <c r="BX66" s="105">
        <v>-1.1200000000000001</v>
      </c>
      <c r="BY66" s="105">
        <v>4.87</v>
      </c>
      <c r="BZ66" s="105">
        <v>0.46</v>
      </c>
      <c r="CA66" s="111">
        <v>0.01</v>
      </c>
      <c r="CB66" s="50" t="e">
        <f>(Inputs!$G$18*'Historical Data'!B66)+(Inputs!$G$19*'Historical Data'!C66)+(Inputs!$G$21*'Historical Data'!D66)+(Inputs!$G$22*'Historical Data'!E66)+(Inputs!$G$23*'Historical Data'!F66)+(Inputs!$G$24*'Historical Data'!G66)+(Inputs!$G$25*'Historical Data'!H66)+(Inputs!$G$26*'Historical Data'!I66)+(Inputs!$G$27*'Historical Data'!J66)+(Inputs!$G$28*'Historical Data'!K66)+(Inputs!$G$29*'Historical Data'!L66)+(Inputs!$G$30*'Historical Data'!M66)+(Inputs!$G$31*'Historical Data'!N66)+(Inputs!$G$32*'Historical Data'!O66)+(Inputs!$G$33*'Historical Data'!P66)+(Inputs!$G$34*'Historical Data'!Q66)+(Inputs!$G$35*'Historical Data'!R66)+(Inputs!$G$36*'Historical Data'!BQ66)+(Inputs!$G$37*'Historical Data'!T66)+(Inputs!$G$38*'Historical Data'!U66)+(Inputs!$G$39*'Historical Data'!V66)+(Inputs!$G$40*'Historical Data'!W66)+(Inputs!$G$41*'Historical Data'!X66)+(Inputs!$G$42*'Historical Data'!Y66)+(Inputs!$G$43*'Historical Data'!Z66)+(Inputs!$G$45*'Historical Data'!AA66)+(Inputs!$G$46*'Historical Data'!AB66)+(Inputs!$G$47*'Historical Data'!AC66)+(Inputs!$G$48*'Historical Data'!AD66)+(Inputs!$G$50*'Historical Data'!AE66)+(Inputs!$G$51*'Historical Data'!AF66)+(Inputs!$G$52*'Historical Data'!AG66)+(Inputs!$G$54*'Historical Data'!AH66)+(Inputs!$G$55*'Historical Data'!AI66)+(Inputs!$G$56*'Historical Data'!AJ66)+(Inputs!$G$57*'Historical Data'!AK66)+(Inputs!$G$58*'Historical Data'!AL66)+(Inputs!$G$59*'Historical Data'!AM66)+(Inputs!$G$60*'Historical Data'!AN66)+(Inputs!$G$61*'Historical Data'!AO66)+(Inputs!$G$62*'Historical Data'!AP66)+(Inputs!$G$63*'Historical Data'!AQ66)+(Inputs!$G$65*'Historical Data'!AR66)+(Inputs!$G$66*'Historical Data'!AS66)+(Inputs!$G$67*'Historical Data'!AT66)+(Inputs!$G$68*'Historical Data'!AU66)+(Inputs!$G$69*'Historical Data'!AV66)+(Inputs!$G$70*'Historical Data'!AW66)+(Inputs!$G$71*'Historical Data'!AX66)+(Inputs!$G$73*'Historical Data'!AY66)+(Inputs!$G$74*'Historical Data'!AZ66)+(Inputs!$G$75*'Historical Data'!BA66)+(Inputs!$G$76*'Historical Data'!BB66)+(Inputs!$G$77*'Historical Data'!BC66)+(Inputs!$G$78*'Historical Data'!BD66)+(Inputs!$G$79*'Historical Data'!BE66)+(Inputs!$G$80*'Historical Data'!BF66)+(Inputs!$G$81*'Historical Data'!BG66)+(Inputs!$G$83*'Historical Data'!BH66)+(Inputs!$G$84*'Historical Data'!BI66)+(Inputs!$G$85*'Historical Data'!BJ66)+(Inputs!$G$86*'Historical Data'!BK66)+(Inputs!$G$87*'Historical Data'!BL66)+(Inputs!$G$89*'Historical Data'!BM66)+(Inputs!$G$90*'Historical Data'!BN66)+(Inputs!$G$91*'Historical Data'!BO66)+(Inputs!$G$92*'Historical Data'!BP66)+(Inputs!$G$93*'Historical Data'!S66)+(Inputs!$G$95*'Historical Data'!BR66)+(Inputs!$G$96*'Historical Data'!BS66)+(Inputs!$G$97*'Historical Data'!BT66)+(Inputs!$G$98*'Historical Data'!BU66)+(Inputs!$G$99*'Historical Data'!BV66)+(Inputs!$G$100*'Historical Data'!BW66)+(Inputs!$G$101*'Historical Data'!BX66)+(Inputs!$G$102*'Historical Data'!BY66)+(Inputs!$G$103*'Historical Data'!BZ66)+(Inputs!$G$104*'Historical Data'!CA66)</f>
        <v>#DIV/0!</v>
      </c>
    </row>
    <row r="67" spans="1:80" x14ac:dyDescent="0.2">
      <c r="A67" s="44">
        <v>40451</v>
      </c>
      <c r="B67" s="102">
        <v>1.17E-2</v>
      </c>
      <c r="C67" s="103">
        <v>8.6999999999999994E-3</v>
      </c>
      <c r="D67" s="104">
        <v>4.6500000000000004</v>
      </c>
      <c r="E67" s="105">
        <v>6.0415999999999999</v>
      </c>
      <c r="F67" s="106">
        <v>11.757400000000001</v>
      </c>
      <c r="G67" s="106">
        <v>9.8417999999999992</v>
      </c>
      <c r="H67" s="105">
        <v>6.5823</v>
      </c>
      <c r="I67" s="106">
        <v>9.5337999999999994</v>
      </c>
      <c r="J67" s="106">
        <v>10.501099999999999</v>
      </c>
      <c r="K67" s="106">
        <v>9.1358999999999995</v>
      </c>
      <c r="L67" s="106">
        <v>10.567299999999999</v>
      </c>
      <c r="M67" s="106">
        <v>7.6266999999999996</v>
      </c>
      <c r="N67" s="106">
        <v>6.13</v>
      </c>
      <c r="O67" s="106">
        <v>10.7256</v>
      </c>
      <c r="P67" s="106">
        <v>10.7043</v>
      </c>
      <c r="Q67" s="106">
        <v>14.0275</v>
      </c>
      <c r="R67" s="106">
        <v>10.533799999999999</v>
      </c>
      <c r="S67" s="105">
        <v>0.71472668499597103</v>
      </c>
      <c r="T67" s="107">
        <v>8.76</v>
      </c>
      <c r="U67" s="106">
        <v>9.1507000000000005</v>
      </c>
      <c r="V67" s="106">
        <v>8.9553999999999991</v>
      </c>
      <c r="W67" s="106">
        <v>10.9306</v>
      </c>
      <c r="X67" s="106">
        <v>11.660399999999999</v>
      </c>
      <c r="Y67" s="106">
        <v>9.7478999999999996</v>
      </c>
      <c r="Z67" s="108">
        <v>2.8969999999999998</v>
      </c>
      <c r="AA67" s="102">
        <v>11.53</v>
      </c>
      <c r="AB67" s="106">
        <v>9.9719999999999995</v>
      </c>
      <c r="AC67" s="106">
        <v>5.3837999999999999</v>
      </c>
      <c r="AD67" s="103">
        <v>11.789400000000001</v>
      </c>
      <c r="AE67" s="104">
        <v>8.6036000000000001</v>
      </c>
      <c r="AF67" s="105">
        <v>7.3643000000000001</v>
      </c>
      <c r="AG67" s="109">
        <v>4.7462999999999997</v>
      </c>
      <c r="AH67" s="102">
        <v>2.3157000000000001</v>
      </c>
      <c r="AI67" s="106">
        <v>1.4517</v>
      </c>
      <c r="AJ67" s="106">
        <v>2.1764999999999999</v>
      </c>
      <c r="AK67" s="106">
        <v>-2.93</v>
      </c>
      <c r="AL67" s="106">
        <v>4.5678000000000001</v>
      </c>
      <c r="AM67" s="106">
        <v>5.5023</v>
      </c>
      <c r="AN67" s="106">
        <v>1.2283999999999999</v>
      </c>
      <c r="AO67" s="106">
        <v>5.1719999999999997</v>
      </c>
      <c r="AP67" s="106">
        <v>2.8237000000000001</v>
      </c>
      <c r="AQ67" s="103">
        <v>1.5530999999999999</v>
      </c>
      <c r="AR67" s="104">
        <v>0.63</v>
      </c>
      <c r="AS67" s="106">
        <v>2.5007000000000001</v>
      </c>
      <c r="AT67" s="106">
        <v>2.97</v>
      </c>
      <c r="AU67" s="106">
        <v>9.82</v>
      </c>
      <c r="AV67" s="106">
        <v>8.0000000000000004E-4</v>
      </c>
      <c r="AW67" s="105">
        <v>0.17</v>
      </c>
      <c r="AX67" s="108">
        <v>0.27</v>
      </c>
      <c r="AY67" s="102">
        <v>6.5119999999999996</v>
      </c>
      <c r="AZ67" s="106">
        <v>3.0247000000000002</v>
      </c>
      <c r="BA67" s="106">
        <v>3.6741000000000001</v>
      </c>
      <c r="BB67" s="106">
        <v>3.6741000000000001</v>
      </c>
      <c r="BC67" s="106">
        <v>2.8180999999999998</v>
      </c>
      <c r="BD67" s="106">
        <v>1.0862000000000001</v>
      </c>
      <c r="BE67" s="106">
        <v>2.7067000000000001</v>
      </c>
      <c r="BF67" s="106">
        <v>4.6933999999999996</v>
      </c>
      <c r="BG67" s="103">
        <v>4.6933999999999996</v>
      </c>
      <c r="BH67" s="110">
        <v>9.6578999999999997</v>
      </c>
      <c r="BI67" s="105">
        <v>-3.923</v>
      </c>
      <c r="BJ67" s="105">
        <v>0.1416</v>
      </c>
      <c r="BK67" s="105">
        <v>-7.3083</v>
      </c>
      <c r="BL67" s="109">
        <v>-2.3290000000000002</v>
      </c>
      <c r="BM67" s="111">
        <v>8.773279999999998</v>
      </c>
      <c r="BN67" s="111">
        <v>2.4090149999999997</v>
      </c>
      <c r="BO67" s="111">
        <v>3.6847369999999997</v>
      </c>
      <c r="BP67" s="111">
        <v>-2.80199</v>
      </c>
      <c r="BQ67" s="103">
        <v>0.71472668499597103</v>
      </c>
      <c r="BR67" s="112">
        <v>1.1100000000000001</v>
      </c>
      <c r="BS67" s="105">
        <v>-11.28</v>
      </c>
      <c r="BT67" s="105">
        <v>3.66</v>
      </c>
      <c r="BU67" s="105">
        <v>3.2</v>
      </c>
      <c r="BV67" s="105">
        <v>1.55</v>
      </c>
      <c r="BW67" s="105">
        <v>2.72</v>
      </c>
      <c r="BX67" s="105">
        <v>5.09</v>
      </c>
      <c r="BY67" s="105">
        <v>2.77</v>
      </c>
      <c r="BZ67" s="105">
        <v>1.19</v>
      </c>
      <c r="CA67" s="111">
        <v>2.79</v>
      </c>
      <c r="CB67" s="50" t="e">
        <f>(Inputs!$G$18*'Historical Data'!B67)+(Inputs!$G$19*'Historical Data'!C67)+(Inputs!$G$21*'Historical Data'!D67)+(Inputs!$G$22*'Historical Data'!E67)+(Inputs!$G$23*'Historical Data'!F67)+(Inputs!$G$24*'Historical Data'!G67)+(Inputs!$G$25*'Historical Data'!H67)+(Inputs!$G$26*'Historical Data'!I67)+(Inputs!$G$27*'Historical Data'!J67)+(Inputs!$G$28*'Historical Data'!K67)+(Inputs!$G$29*'Historical Data'!L67)+(Inputs!$G$30*'Historical Data'!M67)+(Inputs!$G$31*'Historical Data'!N67)+(Inputs!$G$32*'Historical Data'!O67)+(Inputs!$G$33*'Historical Data'!P67)+(Inputs!$G$34*'Historical Data'!Q67)+(Inputs!$G$35*'Historical Data'!R67)+(Inputs!$G$36*'Historical Data'!BQ67)+(Inputs!$G$37*'Historical Data'!T67)+(Inputs!$G$38*'Historical Data'!U67)+(Inputs!$G$39*'Historical Data'!V67)+(Inputs!$G$40*'Historical Data'!W67)+(Inputs!$G$41*'Historical Data'!X67)+(Inputs!$G$42*'Historical Data'!Y67)+(Inputs!$G$43*'Historical Data'!Z67)+(Inputs!$G$45*'Historical Data'!AA67)+(Inputs!$G$46*'Historical Data'!AB67)+(Inputs!$G$47*'Historical Data'!AC67)+(Inputs!$G$48*'Historical Data'!AD67)+(Inputs!$G$50*'Historical Data'!AE67)+(Inputs!$G$51*'Historical Data'!AF67)+(Inputs!$G$52*'Historical Data'!AG67)+(Inputs!$G$54*'Historical Data'!AH67)+(Inputs!$G$55*'Historical Data'!AI67)+(Inputs!$G$56*'Historical Data'!AJ67)+(Inputs!$G$57*'Historical Data'!AK67)+(Inputs!$G$58*'Historical Data'!AL67)+(Inputs!$G$59*'Historical Data'!AM67)+(Inputs!$G$60*'Historical Data'!AN67)+(Inputs!$G$61*'Historical Data'!AO67)+(Inputs!$G$62*'Historical Data'!AP67)+(Inputs!$G$63*'Historical Data'!AQ67)+(Inputs!$G$65*'Historical Data'!AR67)+(Inputs!$G$66*'Historical Data'!AS67)+(Inputs!$G$67*'Historical Data'!AT67)+(Inputs!$G$68*'Historical Data'!AU67)+(Inputs!$G$69*'Historical Data'!AV67)+(Inputs!$G$70*'Historical Data'!AW67)+(Inputs!$G$71*'Historical Data'!AX67)+(Inputs!$G$73*'Historical Data'!AY67)+(Inputs!$G$74*'Historical Data'!AZ67)+(Inputs!$G$75*'Historical Data'!BA67)+(Inputs!$G$76*'Historical Data'!BB67)+(Inputs!$G$77*'Historical Data'!BC67)+(Inputs!$G$78*'Historical Data'!BD67)+(Inputs!$G$79*'Historical Data'!BE67)+(Inputs!$G$80*'Historical Data'!BF67)+(Inputs!$G$81*'Historical Data'!BG67)+(Inputs!$G$83*'Historical Data'!BH67)+(Inputs!$G$84*'Historical Data'!BI67)+(Inputs!$G$85*'Historical Data'!BJ67)+(Inputs!$G$86*'Historical Data'!BK67)+(Inputs!$G$87*'Historical Data'!BL67)+(Inputs!$G$89*'Historical Data'!BM67)+(Inputs!$G$90*'Historical Data'!BN67)+(Inputs!$G$91*'Historical Data'!BO67)+(Inputs!$G$92*'Historical Data'!BP67)+(Inputs!$G$93*'Historical Data'!S67)+(Inputs!$G$95*'Historical Data'!BR67)+(Inputs!$G$96*'Historical Data'!BS67)+(Inputs!$G$97*'Historical Data'!BT67)+(Inputs!$G$98*'Historical Data'!BU67)+(Inputs!$G$99*'Historical Data'!BV67)+(Inputs!$G$100*'Historical Data'!BW67)+(Inputs!$G$101*'Historical Data'!BX67)+(Inputs!$G$102*'Historical Data'!BY67)+(Inputs!$G$103*'Historical Data'!BZ67)+(Inputs!$G$104*'Historical Data'!CA67)</f>
        <v>#DIV/0!</v>
      </c>
    </row>
    <row r="68" spans="1:80" x14ac:dyDescent="0.2">
      <c r="A68" s="44">
        <v>40482</v>
      </c>
      <c r="B68" s="102">
        <v>1.18E-2</v>
      </c>
      <c r="C68" s="103">
        <v>7.0000000000000001E-3</v>
      </c>
      <c r="D68" s="104">
        <v>3.9333999999999998</v>
      </c>
      <c r="E68" s="105">
        <v>3.1922999999999999</v>
      </c>
      <c r="F68" s="106">
        <v>3.0154000000000001</v>
      </c>
      <c r="G68" s="106">
        <v>4.9722</v>
      </c>
      <c r="H68" s="105">
        <v>1.8248</v>
      </c>
      <c r="I68" s="106">
        <v>1.6089</v>
      </c>
      <c r="J68" s="106">
        <v>2.1465999999999998</v>
      </c>
      <c r="K68" s="106">
        <v>3.8637999999999999</v>
      </c>
      <c r="L68" s="106">
        <v>4.9055999999999997</v>
      </c>
      <c r="M68" s="106">
        <v>3.0853000000000002</v>
      </c>
      <c r="N68" s="106">
        <v>5.4</v>
      </c>
      <c r="O68" s="106">
        <v>4.6932999999999998</v>
      </c>
      <c r="P68" s="106">
        <v>3.8555000000000001</v>
      </c>
      <c r="Q68" s="106">
        <v>4.6428000000000003</v>
      </c>
      <c r="R68" s="106">
        <v>3.8066</v>
      </c>
      <c r="S68" s="105">
        <v>0.43368729790520627</v>
      </c>
      <c r="T68" s="107">
        <v>3.69</v>
      </c>
      <c r="U68" s="106">
        <v>3.8395000000000001</v>
      </c>
      <c r="V68" s="106">
        <v>3.8201999999999998</v>
      </c>
      <c r="W68" s="106">
        <v>4.0373000000000001</v>
      </c>
      <c r="X68" s="106">
        <v>5.7775999999999996</v>
      </c>
      <c r="Y68" s="106">
        <v>5.0458999999999996</v>
      </c>
      <c r="Z68" s="108">
        <v>1.0834999999999999</v>
      </c>
      <c r="AA68" s="102">
        <v>2.8</v>
      </c>
      <c r="AB68" s="106">
        <v>3.8054999999999999</v>
      </c>
      <c r="AC68" s="106">
        <v>1.3656999999999999</v>
      </c>
      <c r="AD68" s="103">
        <v>3.1261999999999999</v>
      </c>
      <c r="AE68" s="104">
        <v>4.4379999999999997</v>
      </c>
      <c r="AF68" s="105">
        <v>5.2466999999999997</v>
      </c>
      <c r="AG68" s="109">
        <v>3.75</v>
      </c>
      <c r="AH68" s="102">
        <v>3.3397999999999999</v>
      </c>
      <c r="AI68" s="106">
        <v>3.1107</v>
      </c>
      <c r="AJ68" s="106">
        <v>-0.45810000000000001</v>
      </c>
      <c r="AK68" s="106">
        <v>-2.6133999999999999</v>
      </c>
      <c r="AL68" s="106">
        <v>-4.1334</v>
      </c>
      <c r="AM68" s="106">
        <v>-5.7602000000000002</v>
      </c>
      <c r="AN68" s="106">
        <v>1.1951000000000001</v>
      </c>
      <c r="AO68" s="106">
        <v>3.5484</v>
      </c>
      <c r="AP68" s="106">
        <v>3.0571999999999999</v>
      </c>
      <c r="AQ68" s="103">
        <v>-1.3588</v>
      </c>
      <c r="AR68" s="104">
        <v>-0.08</v>
      </c>
      <c r="AS68" s="106">
        <v>3.0973000000000002</v>
      </c>
      <c r="AT68" s="106">
        <v>2.39</v>
      </c>
      <c r="AU68" s="106">
        <v>3.62</v>
      </c>
      <c r="AV68" s="106">
        <v>8.0000000000000004E-4</v>
      </c>
      <c r="AW68" s="105">
        <v>0.22</v>
      </c>
      <c r="AX68" s="108">
        <v>0.31</v>
      </c>
      <c r="AY68" s="102">
        <v>-4.0164999999999997</v>
      </c>
      <c r="AZ68" s="106">
        <v>2.5537000000000001</v>
      </c>
      <c r="BA68" s="106">
        <v>0.24679999999999999</v>
      </c>
      <c r="BB68" s="106">
        <v>0.24679999999999999</v>
      </c>
      <c r="BC68" s="106">
        <v>7.3132999999999999</v>
      </c>
      <c r="BD68" s="106">
        <v>1.4155</v>
      </c>
      <c r="BE68" s="106">
        <v>3.5583999999999998</v>
      </c>
      <c r="BF68" s="106">
        <v>1.7044999999999999</v>
      </c>
      <c r="BG68" s="103">
        <v>1.7044999999999999</v>
      </c>
      <c r="BH68" s="110">
        <v>1.913</v>
      </c>
      <c r="BI68" s="105">
        <v>-6.1429999999999998</v>
      </c>
      <c r="BJ68" s="105">
        <v>-9.8000000000000004E-2</v>
      </c>
      <c r="BK68" s="105">
        <v>4.7469999999999999</v>
      </c>
      <c r="BL68" s="109">
        <v>-3.0560999999999998</v>
      </c>
      <c r="BM68" s="111">
        <v>3.479285</v>
      </c>
      <c r="BN68" s="111">
        <v>0.24391599999999999</v>
      </c>
      <c r="BO68" s="111">
        <v>1.5135539999999998</v>
      </c>
      <c r="BP68" s="111">
        <v>-4.1843690000000002</v>
      </c>
      <c r="BQ68" s="103">
        <v>0.43368729790520627</v>
      </c>
      <c r="BR68" s="112">
        <v>1.98</v>
      </c>
      <c r="BS68" s="105">
        <v>-3.6</v>
      </c>
      <c r="BT68" s="105">
        <v>0.93</v>
      </c>
      <c r="BU68" s="105">
        <v>1.8</v>
      </c>
      <c r="BV68" s="105">
        <v>1.1000000000000001</v>
      </c>
      <c r="BW68" s="105">
        <v>1.62</v>
      </c>
      <c r="BX68" s="105">
        <v>2</v>
      </c>
      <c r="BY68" s="105">
        <v>4.29</v>
      </c>
      <c r="BZ68" s="105">
        <v>0.33</v>
      </c>
      <c r="CA68" s="111">
        <v>2.0299999999999998</v>
      </c>
      <c r="CB68" s="50" t="e">
        <f>(Inputs!$G$18*'Historical Data'!B68)+(Inputs!$G$19*'Historical Data'!C68)+(Inputs!$G$21*'Historical Data'!D68)+(Inputs!$G$22*'Historical Data'!E68)+(Inputs!$G$23*'Historical Data'!F68)+(Inputs!$G$24*'Historical Data'!G68)+(Inputs!$G$25*'Historical Data'!H68)+(Inputs!$G$26*'Historical Data'!I68)+(Inputs!$G$27*'Historical Data'!J68)+(Inputs!$G$28*'Historical Data'!K68)+(Inputs!$G$29*'Historical Data'!L68)+(Inputs!$G$30*'Historical Data'!M68)+(Inputs!$G$31*'Historical Data'!N68)+(Inputs!$G$32*'Historical Data'!O68)+(Inputs!$G$33*'Historical Data'!P68)+(Inputs!$G$34*'Historical Data'!Q68)+(Inputs!$G$35*'Historical Data'!R68)+(Inputs!$G$36*'Historical Data'!BQ68)+(Inputs!$G$37*'Historical Data'!T68)+(Inputs!$G$38*'Historical Data'!U68)+(Inputs!$G$39*'Historical Data'!V68)+(Inputs!$G$40*'Historical Data'!W68)+(Inputs!$G$41*'Historical Data'!X68)+(Inputs!$G$42*'Historical Data'!Y68)+(Inputs!$G$43*'Historical Data'!Z68)+(Inputs!$G$45*'Historical Data'!AA68)+(Inputs!$G$46*'Historical Data'!AB68)+(Inputs!$G$47*'Historical Data'!AC68)+(Inputs!$G$48*'Historical Data'!AD68)+(Inputs!$G$50*'Historical Data'!AE68)+(Inputs!$G$51*'Historical Data'!AF68)+(Inputs!$G$52*'Historical Data'!AG68)+(Inputs!$G$54*'Historical Data'!AH68)+(Inputs!$G$55*'Historical Data'!AI68)+(Inputs!$G$56*'Historical Data'!AJ68)+(Inputs!$G$57*'Historical Data'!AK68)+(Inputs!$G$58*'Historical Data'!AL68)+(Inputs!$G$59*'Historical Data'!AM68)+(Inputs!$G$60*'Historical Data'!AN68)+(Inputs!$G$61*'Historical Data'!AO68)+(Inputs!$G$62*'Historical Data'!AP68)+(Inputs!$G$63*'Historical Data'!AQ68)+(Inputs!$G$65*'Historical Data'!AR68)+(Inputs!$G$66*'Historical Data'!AS68)+(Inputs!$G$67*'Historical Data'!AT68)+(Inputs!$G$68*'Historical Data'!AU68)+(Inputs!$G$69*'Historical Data'!AV68)+(Inputs!$G$70*'Historical Data'!AW68)+(Inputs!$G$71*'Historical Data'!AX68)+(Inputs!$G$73*'Historical Data'!AY68)+(Inputs!$G$74*'Historical Data'!AZ68)+(Inputs!$G$75*'Historical Data'!BA68)+(Inputs!$G$76*'Historical Data'!BB68)+(Inputs!$G$77*'Historical Data'!BC68)+(Inputs!$G$78*'Historical Data'!BD68)+(Inputs!$G$79*'Historical Data'!BE68)+(Inputs!$G$80*'Historical Data'!BF68)+(Inputs!$G$81*'Historical Data'!BG68)+(Inputs!$G$83*'Historical Data'!BH68)+(Inputs!$G$84*'Historical Data'!BI68)+(Inputs!$G$85*'Historical Data'!BJ68)+(Inputs!$G$86*'Historical Data'!BK68)+(Inputs!$G$87*'Historical Data'!BL68)+(Inputs!$G$89*'Historical Data'!BM68)+(Inputs!$G$90*'Historical Data'!BN68)+(Inputs!$G$91*'Historical Data'!BO68)+(Inputs!$G$92*'Historical Data'!BP68)+(Inputs!$G$93*'Historical Data'!S68)+(Inputs!$G$95*'Historical Data'!BR68)+(Inputs!$G$96*'Historical Data'!BS68)+(Inputs!$G$97*'Historical Data'!BT68)+(Inputs!$G$98*'Historical Data'!BU68)+(Inputs!$G$99*'Historical Data'!BV68)+(Inputs!$G$100*'Historical Data'!BW68)+(Inputs!$G$101*'Historical Data'!BX68)+(Inputs!$G$102*'Historical Data'!BY68)+(Inputs!$G$103*'Historical Data'!BZ68)+(Inputs!$G$104*'Historical Data'!CA68)</f>
        <v>#DIV/0!</v>
      </c>
    </row>
    <row r="69" spans="1:80" x14ac:dyDescent="0.2">
      <c r="A69" s="44">
        <v>40512</v>
      </c>
      <c r="B69" s="102">
        <v>1.1299999999999999E-2</v>
      </c>
      <c r="C69" s="103">
        <v>4.7999999999999996E-3</v>
      </c>
      <c r="D69" s="104">
        <v>-1.5874999999999999</v>
      </c>
      <c r="E69" s="105">
        <v>-1.5641</v>
      </c>
      <c r="F69" s="106">
        <v>-2.9055</v>
      </c>
      <c r="G69" s="106">
        <v>5.7370000000000001</v>
      </c>
      <c r="H69" s="105">
        <v>-0.94320000000000004</v>
      </c>
      <c r="I69" s="106">
        <v>-2.4891000000000001</v>
      </c>
      <c r="J69" s="106">
        <v>-2.5762</v>
      </c>
      <c r="K69" s="106">
        <v>0.19819999999999999</v>
      </c>
      <c r="L69" s="106">
        <v>1.1318999999999999</v>
      </c>
      <c r="M69" s="106">
        <v>-0.60850000000000004</v>
      </c>
      <c r="N69" s="106">
        <v>1.91</v>
      </c>
      <c r="O69" s="106">
        <v>9.1265999999999998</v>
      </c>
      <c r="P69" s="106">
        <v>2.6095000000000002</v>
      </c>
      <c r="Q69" s="106">
        <v>4.1426999999999996</v>
      </c>
      <c r="R69" s="106">
        <v>1.8334999999999999</v>
      </c>
      <c r="S69" s="105">
        <v>-0.3403045670166599</v>
      </c>
      <c r="T69" s="107">
        <v>-0.23</v>
      </c>
      <c r="U69" s="106">
        <v>0.52480000000000004</v>
      </c>
      <c r="V69" s="106">
        <v>2.0999999999999999E-3</v>
      </c>
      <c r="W69" s="106">
        <v>2.4737</v>
      </c>
      <c r="X69" s="106">
        <v>-1.6427</v>
      </c>
      <c r="Y69" s="106">
        <v>2.4426000000000001</v>
      </c>
      <c r="Z69" s="108">
        <v>-3.0265</v>
      </c>
      <c r="AA69" s="102">
        <v>-1.85</v>
      </c>
      <c r="AB69" s="106">
        <v>-4.8236999999999997</v>
      </c>
      <c r="AC69" s="106">
        <v>2.4950000000000001</v>
      </c>
      <c r="AD69" s="103">
        <v>-1.9378</v>
      </c>
      <c r="AE69" s="104">
        <v>-0.43690000000000001</v>
      </c>
      <c r="AF69" s="105">
        <v>-2.1953</v>
      </c>
      <c r="AG69" s="109">
        <v>2.1084000000000001</v>
      </c>
      <c r="AH69" s="102">
        <v>-3.7301000000000002</v>
      </c>
      <c r="AI69" s="106">
        <v>-1.5388999999999999</v>
      </c>
      <c r="AJ69" s="106">
        <v>-3.4007000000000001</v>
      </c>
      <c r="AK69" s="106">
        <v>-3.3399000000000001</v>
      </c>
      <c r="AL69" s="106">
        <v>-2.3058999999999998</v>
      </c>
      <c r="AM69" s="106">
        <v>-1.8492999999999999</v>
      </c>
      <c r="AN69" s="106">
        <v>-7.1318999999999999</v>
      </c>
      <c r="AO69" s="106">
        <v>-4.7248000000000001</v>
      </c>
      <c r="AP69" s="106">
        <v>1.2919</v>
      </c>
      <c r="AQ69" s="103">
        <v>-5.3983999999999996</v>
      </c>
      <c r="AR69" s="104">
        <v>-0.92</v>
      </c>
      <c r="AS69" s="106">
        <v>-4.8926999999999996</v>
      </c>
      <c r="AT69" s="106">
        <v>-1.08</v>
      </c>
      <c r="AU69" s="106">
        <v>-4.79</v>
      </c>
      <c r="AV69" s="106">
        <v>8.0000000000000004E-4</v>
      </c>
      <c r="AW69" s="105">
        <v>-0.18</v>
      </c>
      <c r="AX69" s="108">
        <v>-0.56999999999999995</v>
      </c>
      <c r="AY69" s="102">
        <v>5.3964999999999996</v>
      </c>
      <c r="AZ69" s="106">
        <v>-2.8180000000000001</v>
      </c>
      <c r="BA69" s="106">
        <v>1.3285</v>
      </c>
      <c r="BB69" s="106">
        <v>1.3285</v>
      </c>
      <c r="BC69" s="106">
        <v>-2.9148000000000001</v>
      </c>
      <c r="BD69" s="106">
        <v>0.52539999999999998</v>
      </c>
      <c r="BE69" s="106">
        <v>5.9583000000000004</v>
      </c>
      <c r="BF69" s="106">
        <v>-7.5800000000000006E-2</v>
      </c>
      <c r="BG69" s="103">
        <v>-7.5800000000000006E-2</v>
      </c>
      <c r="BH69" s="110">
        <v>-4.3514999999999997</v>
      </c>
      <c r="BI69" s="105">
        <v>7.2961</v>
      </c>
      <c r="BJ69" s="105">
        <v>-1.1579999999999999</v>
      </c>
      <c r="BK69" s="105">
        <v>6.4401000000000002</v>
      </c>
      <c r="BL69" s="109">
        <v>1.5396000000000001</v>
      </c>
      <c r="BM69" s="111">
        <v>0.19564100000000001</v>
      </c>
      <c r="BN69" s="111">
        <v>-2.9767060000000001</v>
      </c>
      <c r="BO69" s="111">
        <v>1.074487</v>
      </c>
      <c r="BP69" s="111">
        <v>5.2669299999999994</v>
      </c>
      <c r="BQ69" s="103">
        <v>-0.3403045670166599</v>
      </c>
      <c r="BR69" s="112">
        <v>0.04</v>
      </c>
      <c r="BS69" s="105">
        <v>-2.36</v>
      </c>
      <c r="BT69" s="105">
        <v>-2.5099999999999998</v>
      </c>
      <c r="BU69" s="105">
        <v>0.15</v>
      </c>
      <c r="BV69" s="105">
        <v>0.74</v>
      </c>
      <c r="BW69" s="105">
        <v>-0.52</v>
      </c>
      <c r="BX69" s="105">
        <v>0.46</v>
      </c>
      <c r="BY69" s="105">
        <v>-4.1100000000000003</v>
      </c>
      <c r="BZ69" s="105">
        <v>-0.35</v>
      </c>
      <c r="CA69" s="111">
        <v>0.3</v>
      </c>
      <c r="CB69" s="50" t="e">
        <f>(Inputs!$G$18*'Historical Data'!B69)+(Inputs!$G$19*'Historical Data'!C69)+(Inputs!$G$21*'Historical Data'!D69)+(Inputs!$G$22*'Historical Data'!E69)+(Inputs!$G$23*'Historical Data'!F69)+(Inputs!$G$24*'Historical Data'!G69)+(Inputs!$G$25*'Historical Data'!H69)+(Inputs!$G$26*'Historical Data'!I69)+(Inputs!$G$27*'Historical Data'!J69)+(Inputs!$G$28*'Historical Data'!K69)+(Inputs!$G$29*'Historical Data'!L69)+(Inputs!$G$30*'Historical Data'!M69)+(Inputs!$G$31*'Historical Data'!N69)+(Inputs!$G$32*'Historical Data'!O69)+(Inputs!$G$33*'Historical Data'!P69)+(Inputs!$G$34*'Historical Data'!Q69)+(Inputs!$G$35*'Historical Data'!R69)+(Inputs!$G$36*'Historical Data'!BQ69)+(Inputs!$G$37*'Historical Data'!T69)+(Inputs!$G$38*'Historical Data'!U69)+(Inputs!$G$39*'Historical Data'!V69)+(Inputs!$G$40*'Historical Data'!W69)+(Inputs!$G$41*'Historical Data'!X69)+(Inputs!$G$42*'Historical Data'!Y69)+(Inputs!$G$43*'Historical Data'!Z69)+(Inputs!$G$45*'Historical Data'!AA69)+(Inputs!$G$46*'Historical Data'!AB69)+(Inputs!$G$47*'Historical Data'!AC69)+(Inputs!$G$48*'Historical Data'!AD69)+(Inputs!$G$50*'Historical Data'!AE69)+(Inputs!$G$51*'Historical Data'!AF69)+(Inputs!$G$52*'Historical Data'!AG69)+(Inputs!$G$54*'Historical Data'!AH69)+(Inputs!$G$55*'Historical Data'!AI69)+(Inputs!$G$56*'Historical Data'!AJ69)+(Inputs!$G$57*'Historical Data'!AK69)+(Inputs!$G$58*'Historical Data'!AL69)+(Inputs!$G$59*'Historical Data'!AM69)+(Inputs!$G$60*'Historical Data'!AN69)+(Inputs!$G$61*'Historical Data'!AO69)+(Inputs!$G$62*'Historical Data'!AP69)+(Inputs!$G$63*'Historical Data'!AQ69)+(Inputs!$G$65*'Historical Data'!AR69)+(Inputs!$G$66*'Historical Data'!AS69)+(Inputs!$G$67*'Historical Data'!AT69)+(Inputs!$G$68*'Historical Data'!AU69)+(Inputs!$G$69*'Historical Data'!AV69)+(Inputs!$G$70*'Historical Data'!AW69)+(Inputs!$G$71*'Historical Data'!AX69)+(Inputs!$G$73*'Historical Data'!AY69)+(Inputs!$G$74*'Historical Data'!AZ69)+(Inputs!$G$75*'Historical Data'!BA69)+(Inputs!$G$76*'Historical Data'!BB69)+(Inputs!$G$77*'Historical Data'!BC69)+(Inputs!$G$78*'Historical Data'!BD69)+(Inputs!$G$79*'Historical Data'!BE69)+(Inputs!$G$80*'Historical Data'!BF69)+(Inputs!$G$81*'Historical Data'!BG69)+(Inputs!$G$83*'Historical Data'!BH69)+(Inputs!$G$84*'Historical Data'!BI69)+(Inputs!$G$85*'Historical Data'!BJ69)+(Inputs!$G$86*'Historical Data'!BK69)+(Inputs!$G$87*'Historical Data'!BL69)+(Inputs!$G$89*'Historical Data'!BM69)+(Inputs!$G$90*'Historical Data'!BN69)+(Inputs!$G$91*'Historical Data'!BO69)+(Inputs!$G$92*'Historical Data'!BP69)+(Inputs!$G$93*'Historical Data'!S69)+(Inputs!$G$95*'Historical Data'!BR69)+(Inputs!$G$96*'Historical Data'!BS69)+(Inputs!$G$97*'Historical Data'!BT69)+(Inputs!$G$98*'Historical Data'!BU69)+(Inputs!$G$99*'Historical Data'!BV69)+(Inputs!$G$100*'Historical Data'!BW69)+(Inputs!$G$101*'Historical Data'!BX69)+(Inputs!$G$102*'Historical Data'!BY69)+(Inputs!$G$103*'Historical Data'!BZ69)+(Inputs!$G$104*'Historical Data'!CA69)</f>
        <v>#DIV/0!</v>
      </c>
    </row>
    <row r="70" spans="1:80" x14ac:dyDescent="0.2">
      <c r="A70" s="44">
        <v>40543</v>
      </c>
      <c r="B70" s="102">
        <v>1.32E-2</v>
      </c>
      <c r="C70" s="103">
        <v>4.8999999999999998E-3</v>
      </c>
      <c r="D70" s="104">
        <v>4.5704000000000002</v>
      </c>
      <c r="E70" s="105">
        <v>4.3966000000000003</v>
      </c>
      <c r="F70" s="106">
        <v>7.2708000000000004</v>
      </c>
      <c r="G70" s="106">
        <v>8.7516999999999996</v>
      </c>
      <c r="H70" s="105">
        <v>9.9370999999999992</v>
      </c>
      <c r="I70" s="106">
        <v>4.7184999999999997</v>
      </c>
      <c r="J70" s="106">
        <v>13.599500000000001</v>
      </c>
      <c r="K70" s="106">
        <v>6.8140000000000001</v>
      </c>
      <c r="L70" s="106">
        <v>5.4409999999999998</v>
      </c>
      <c r="M70" s="106">
        <v>7.9219999999999997</v>
      </c>
      <c r="N70" s="106">
        <v>1.74</v>
      </c>
      <c r="O70" s="106">
        <v>12.856</v>
      </c>
      <c r="P70" s="106">
        <v>8.3336000000000006</v>
      </c>
      <c r="Q70" s="106">
        <v>7.6276999999999999</v>
      </c>
      <c r="R70" s="106">
        <v>6.9997999999999996</v>
      </c>
      <c r="S70" s="105">
        <v>0.70857615656353745</v>
      </c>
      <c r="T70" s="107">
        <v>6.53</v>
      </c>
      <c r="U70" s="106">
        <v>7.4649999999999999</v>
      </c>
      <c r="V70" s="106">
        <v>6.6821999999999999</v>
      </c>
      <c r="W70" s="106">
        <v>8.9669000000000008</v>
      </c>
      <c r="X70" s="106">
        <v>5.5548999999999999</v>
      </c>
      <c r="Y70" s="106">
        <v>5.3417000000000003</v>
      </c>
      <c r="Z70" s="108">
        <v>3.0973000000000002</v>
      </c>
      <c r="AA70" s="102">
        <v>-19.579999999999998</v>
      </c>
      <c r="AB70" s="106">
        <v>8.3001000000000005</v>
      </c>
      <c r="AC70" s="106">
        <v>6.9551999999999996</v>
      </c>
      <c r="AD70" s="103">
        <v>6.1803999999999997</v>
      </c>
      <c r="AE70" s="104">
        <v>9.8923000000000005</v>
      </c>
      <c r="AF70" s="105">
        <v>7.2417999999999996</v>
      </c>
      <c r="AG70" s="109">
        <v>2.5074000000000001</v>
      </c>
      <c r="AH70" s="102">
        <v>1.0673999999999999</v>
      </c>
      <c r="AI70" s="106">
        <v>2.4809000000000001</v>
      </c>
      <c r="AJ70" s="106">
        <v>2.8654000000000002</v>
      </c>
      <c r="AK70" s="106">
        <v>-0.57550000000000001</v>
      </c>
      <c r="AL70" s="106">
        <v>5.7657999999999996</v>
      </c>
      <c r="AM70" s="106">
        <v>5.44</v>
      </c>
      <c r="AN70" s="106">
        <v>2.7063999999999999</v>
      </c>
      <c r="AO70" s="106">
        <v>0.9345</v>
      </c>
      <c r="AP70" s="106">
        <v>3.7040000000000002</v>
      </c>
      <c r="AQ70" s="103">
        <v>5.0141999999999998</v>
      </c>
      <c r="AR70" s="104">
        <v>-0.86</v>
      </c>
      <c r="AS70" s="106">
        <v>-0.94099999999999995</v>
      </c>
      <c r="AT70" s="106">
        <v>1.76</v>
      </c>
      <c r="AU70" s="106">
        <v>8.11</v>
      </c>
      <c r="AV70" s="106">
        <v>1.2999999999999999E-3</v>
      </c>
      <c r="AW70" s="105">
        <v>-0.19</v>
      </c>
      <c r="AX70" s="108">
        <v>-1.51</v>
      </c>
      <c r="AY70" s="102">
        <v>10.8035</v>
      </c>
      <c r="AZ70" s="106">
        <v>-2.2900999999999998</v>
      </c>
      <c r="BA70" s="106">
        <v>4.3205</v>
      </c>
      <c r="BB70" s="106">
        <v>4.3205</v>
      </c>
      <c r="BC70" s="106">
        <v>2.9359999999999999</v>
      </c>
      <c r="BD70" s="106">
        <v>1.1060000000000001</v>
      </c>
      <c r="BE70" s="106">
        <v>-0.96489999999999998</v>
      </c>
      <c r="BF70" s="106">
        <v>-0.5071</v>
      </c>
      <c r="BG70" s="103">
        <v>-0.5071</v>
      </c>
      <c r="BH70" s="110">
        <v>1.4193</v>
      </c>
      <c r="BI70" s="105">
        <v>3.6655000000000002</v>
      </c>
      <c r="BJ70" s="105">
        <v>-2</v>
      </c>
      <c r="BK70" s="105">
        <v>-3.5867</v>
      </c>
      <c r="BL70" s="109">
        <v>5.8122999999999996</v>
      </c>
      <c r="BM70" s="111">
        <v>6.8498040000000016</v>
      </c>
      <c r="BN70" s="111">
        <v>3.1564649999999999</v>
      </c>
      <c r="BO70" s="111">
        <v>1.9205400000000001</v>
      </c>
      <c r="BP70" s="111">
        <v>2.7789129999999997</v>
      </c>
      <c r="BQ70" s="103">
        <v>0.70857615656353745</v>
      </c>
      <c r="BR70" s="112">
        <v>1.1599999999999999</v>
      </c>
      <c r="BS70" s="105">
        <v>-5.86</v>
      </c>
      <c r="BT70" s="105">
        <v>1.74</v>
      </c>
      <c r="BU70" s="105">
        <v>3.93</v>
      </c>
      <c r="BV70" s="105">
        <v>0.61</v>
      </c>
      <c r="BW70" s="105">
        <v>2.67</v>
      </c>
      <c r="BX70" s="105">
        <v>3.42</v>
      </c>
      <c r="BY70" s="105">
        <v>5.42</v>
      </c>
      <c r="BZ70" s="105">
        <v>0.87</v>
      </c>
      <c r="CA70" s="111">
        <v>1.7</v>
      </c>
      <c r="CB70" s="50" t="e">
        <f>(Inputs!$G$18*'Historical Data'!B70)+(Inputs!$G$19*'Historical Data'!C70)+(Inputs!$G$21*'Historical Data'!D70)+(Inputs!$G$22*'Historical Data'!E70)+(Inputs!$G$23*'Historical Data'!F70)+(Inputs!$G$24*'Historical Data'!G70)+(Inputs!$G$25*'Historical Data'!H70)+(Inputs!$G$26*'Historical Data'!I70)+(Inputs!$G$27*'Historical Data'!J70)+(Inputs!$G$28*'Historical Data'!K70)+(Inputs!$G$29*'Historical Data'!L70)+(Inputs!$G$30*'Historical Data'!M70)+(Inputs!$G$31*'Historical Data'!N70)+(Inputs!$G$32*'Historical Data'!O70)+(Inputs!$G$33*'Historical Data'!P70)+(Inputs!$G$34*'Historical Data'!Q70)+(Inputs!$G$35*'Historical Data'!R70)+(Inputs!$G$36*'Historical Data'!BQ70)+(Inputs!$G$37*'Historical Data'!T70)+(Inputs!$G$38*'Historical Data'!U70)+(Inputs!$G$39*'Historical Data'!V70)+(Inputs!$G$40*'Historical Data'!W70)+(Inputs!$G$41*'Historical Data'!X70)+(Inputs!$G$42*'Historical Data'!Y70)+(Inputs!$G$43*'Historical Data'!Z70)+(Inputs!$G$45*'Historical Data'!AA70)+(Inputs!$G$46*'Historical Data'!AB70)+(Inputs!$G$47*'Historical Data'!AC70)+(Inputs!$G$48*'Historical Data'!AD70)+(Inputs!$G$50*'Historical Data'!AE70)+(Inputs!$G$51*'Historical Data'!AF70)+(Inputs!$G$52*'Historical Data'!AG70)+(Inputs!$G$54*'Historical Data'!AH70)+(Inputs!$G$55*'Historical Data'!AI70)+(Inputs!$G$56*'Historical Data'!AJ70)+(Inputs!$G$57*'Historical Data'!AK70)+(Inputs!$G$58*'Historical Data'!AL70)+(Inputs!$G$59*'Historical Data'!AM70)+(Inputs!$G$60*'Historical Data'!AN70)+(Inputs!$G$61*'Historical Data'!AO70)+(Inputs!$G$62*'Historical Data'!AP70)+(Inputs!$G$63*'Historical Data'!AQ70)+(Inputs!$G$65*'Historical Data'!AR70)+(Inputs!$G$66*'Historical Data'!AS70)+(Inputs!$G$67*'Historical Data'!AT70)+(Inputs!$G$68*'Historical Data'!AU70)+(Inputs!$G$69*'Historical Data'!AV70)+(Inputs!$G$70*'Historical Data'!AW70)+(Inputs!$G$71*'Historical Data'!AX70)+(Inputs!$G$73*'Historical Data'!AY70)+(Inputs!$G$74*'Historical Data'!AZ70)+(Inputs!$G$75*'Historical Data'!BA70)+(Inputs!$G$76*'Historical Data'!BB70)+(Inputs!$G$77*'Historical Data'!BC70)+(Inputs!$G$78*'Historical Data'!BD70)+(Inputs!$G$79*'Historical Data'!BE70)+(Inputs!$G$80*'Historical Data'!BF70)+(Inputs!$G$81*'Historical Data'!BG70)+(Inputs!$G$83*'Historical Data'!BH70)+(Inputs!$G$84*'Historical Data'!BI70)+(Inputs!$G$85*'Historical Data'!BJ70)+(Inputs!$G$86*'Historical Data'!BK70)+(Inputs!$G$87*'Historical Data'!BL70)+(Inputs!$G$89*'Historical Data'!BM70)+(Inputs!$G$90*'Historical Data'!BN70)+(Inputs!$G$91*'Historical Data'!BO70)+(Inputs!$G$92*'Historical Data'!BP70)+(Inputs!$G$93*'Historical Data'!S70)+(Inputs!$G$95*'Historical Data'!BR70)+(Inputs!$G$96*'Historical Data'!BS70)+(Inputs!$G$97*'Historical Data'!BT70)+(Inputs!$G$98*'Historical Data'!BU70)+(Inputs!$G$99*'Historical Data'!BV70)+(Inputs!$G$100*'Historical Data'!BW70)+(Inputs!$G$101*'Historical Data'!BX70)+(Inputs!$G$102*'Historical Data'!BY70)+(Inputs!$G$103*'Historical Data'!BZ70)+(Inputs!$G$104*'Historical Data'!CA70)</f>
        <v>#DIV/0!</v>
      </c>
    </row>
    <row r="71" spans="1:80" x14ac:dyDescent="0.2">
      <c r="A71" s="44">
        <v>40574</v>
      </c>
      <c r="B71" s="102">
        <v>1.14E-2</v>
      </c>
      <c r="C71" s="103">
        <v>4.5999999999999999E-3</v>
      </c>
      <c r="D71" s="104">
        <v>3.5739999999999998</v>
      </c>
      <c r="E71" s="105">
        <v>-1.4671000000000001</v>
      </c>
      <c r="F71" s="106">
        <v>-3.8452999999999999</v>
      </c>
      <c r="G71" s="106">
        <v>7.4949000000000003</v>
      </c>
      <c r="H71" s="105">
        <v>2.3834</v>
      </c>
      <c r="I71" s="106">
        <v>0.53539999999999999</v>
      </c>
      <c r="J71" s="106">
        <v>0.91739999999999999</v>
      </c>
      <c r="K71" s="106">
        <v>2.3189000000000002</v>
      </c>
      <c r="L71" s="106">
        <v>2.4275000000000002</v>
      </c>
      <c r="M71" s="106">
        <v>2.1736</v>
      </c>
      <c r="N71" s="106">
        <v>3.02</v>
      </c>
      <c r="O71" s="106">
        <v>0.2762</v>
      </c>
      <c r="P71" s="106">
        <v>-0.12659999999999999</v>
      </c>
      <c r="Q71" s="106">
        <v>-0.65200000000000002</v>
      </c>
      <c r="R71" s="106">
        <v>2.0049000000000001</v>
      </c>
      <c r="S71" s="105">
        <v>0.69447972840387029</v>
      </c>
      <c r="T71" s="107">
        <v>2.2599999999999998</v>
      </c>
      <c r="U71" s="106">
        <v>2.2439</v>
      </c>
      <c r="V71" s="106">
        <v>2.33</v>
      </c>
      <c r="W71" s="106">
        <v>-0.23649999999999999</v>
      </c>
      <c r="X71" s="106">
        <v>3.1758999999999999</v>
      </c>
      <c r="Y71" s="106">
        <v>-1.7222999999999999</v>
      </c>
      <c r="Z71" s="108">
        <v>1.2124999999999999</v>
      </c>
      <c r="AA71" s="102">
        <v>-1.31</v>
      </c>
      <c r="AB71" s="106">
        <v>2.0954999999999999</v>
      </c>
      <c r="AC71" s="106">
        <v>0.18329999999999999</v>
      </c>
      <c r="AD71" s="103">
        <v>-4.6231</v>
      </c>
      <c r="AE71" s="104">
        <v>3.5571999999999999</v>
      </c>
      <c r="AF71" s="105">
        <v>7.2747999999999999</v>
      </c>
      <c r="AG71" s="109">
        <v>-6.4028999999999998</v>
      </c>
      <c r="AH71" s="102">
        <v>-0.83379999999999999</v>
      </c>
      <c r="AI71" s="106">
        <v>0.68589999999999995</v>
      </c>
      <c r="AJ71" s="106">
        <v>1.9195</v>
      </c>
      <c r="AK71" s="106">
        <v>1.8918999999999999</v>
      </c>
      <c r="AL71" s="106">
        <v>2.0893000000000002</v>
      </c>
      <c r="AM71" s="106">
        <v>5.6726000000000001</v>
      </c>
      <c r="AN71" s="106">
        <v>2.8275000000000001</v>
      </c>
      <c r="AO71" s="106">
        <v>1.7534000000000001</v>
      </c>
      <c r="AP71" s="106">
        <v>2.9493</v>
      </c>
      <c r="AQ71" s="103">
        <v>-2.0137</v>
      </c>
      <c r="AR71" s="104">
        <v>0.11</v>
      </c>
      <c r="AS71" s="106">
        <v>0.2863</v>
      </c>
      <c r="AT71" s="106">
        <v>2.1</v>
      </c>
      <c r="AU71" s="106">
        <v>2.37</v>
      </c>
      <c r="AV71" s="106">
        <v>5.0000000000000001E-4</v>
      </c>
      <c r="AW71" s="105">
        <v>0.17</v>
      </c>
      <c r="AX71" s="108">
        <v>0.33</v>
      </c>
      <c r="AY71" s="102">
        <v>-4.0488999999999997</v>
      </c>
      <c r="AZ71" s="106">
        <v>3.681</v>
      </c>
      <c r="BA71" s="106">
        <v>4.1924000000000001</v>
      </c>
      <c r="BB71" s="106">
        <v>4.1924000000000001</v>
      </c>
      <c r="BC71" s="106">
        <v>4.1894</v>
      </c>
      <c r="BD71" s="106">
        <v>1.6203000000000001</v>
      </c>
      <c r="BE71" s="106">
        <v>4.8875000000000002</v>
      </c>
      <c r="BF71" s="106">
        <v>4.5693999999999999</v>
      </c>
      <c r="BG71" s="103">
        <v>4.5693999999999999</v>
      </c>
      <c r="BH71" s="110">
        <v>3.9782999999999999</v>
      </c>
      <c r="BI71" s="105">
        <v>3.2544</v>
      </c>
      <c r="BJ71" s="105">
        <v>5.5246000000000004</v>
      </c>
      <c r="BK71" s="105">
        <v>3.9239000000000002</v>
      </c>
      <c r="BL71" s="109">
        <v>-2.8671000000000002</v>
      </c>
      <c r="BM71" s="111">
        <v>1.740936</v>
      </c>
      <c r="BN71" s="111">
        <v>1.4727610000000002</v>
      </c>
      <c r="BO71" s="111">
        <v>3.1021430000000003</v>
      </c>
      <c r="BP71" s="111">
        <v>2.9913869999999996</v>
      </c>
      <c r="BQ71" s="103">
        <v>0.69447972840387029</v>
      </c>
      <c r="BR71" s="112">
        <v>2.16</v>
      </c>
      <c r="BS71" s="105">
        <v>-0.83</v>
      </c>
      <c r="BT71" s="105">
        <v>1.79</v>
      </c>
      <c r="BU71" s="105">
        <v>1.8</v>
      </c>
      <c r="BV71" s="105">
        <v>1.68</v>
      </c>
      <c r="BW71" s="105">
        <v>-0.77</v>
      </c>
      <c r="BX71" s="105">
        <v>0.27</v>
      </c>
      <c r="BY71" s="105">
        <v>-0.82</v>
      </c>
      <c r="BZ71" s="105">
        <v>0.63</v>
      </c>
      <c r="CA71" s="111">
        <v>1.98</v>
      </c>
      <c r="CB71" s="50" t="e">
        <f>(Inputs!$G$18*'Historical Data'!B71)+(Inputs!$G$19*'Historical Data'!C71)+(Inputs!$G$21*'Historical Data'!D71)+(Inputs!$G$22*'Historical Data'!E71)+(Inputs!$G$23*'Historical Data'!F71)+(Inputs!$G$24*'Historical Data'!G71)+(Inputs!$G$25*'Historical Data'!H71)+(Inputs!$G$26*'Historical Data'!I71)+(Inputs!$G$27*'Historical Data'!J71)+(Inputs!$G$28*'Historical Data'!K71)+(Inputs!$G$29*'Historical Data'!L71)+(Inputs!$G$30*'Historical Data'!M71)+(Inputs!$G$31*'Historical Data'!N71)+(Inputs!$G$32*'Historical Data'!O71)+(Inputs!$G$33*'Historical Data'!P71)+(Inputs!$G$34*'Historical Data'!Q71)+(Inputs!$G$35*'Historical Data'!R71)+(Inputs!$G$36*'Historical Data'!BQ71)+(Inputs!$G$37*'Historical Data'!T71)+(Inputs!$G$38*'Historical Data'!U71)+(Inputs!$G$39*'Historical Data'!V71)+(Inputs!$G$40*'Historical Data'!W71)+(Inputs!$G$41*'Historical Data'!X71)+(Inputs!$G$42*'Historical Data'!Y71)+(Inputs!$G$43*'Historical Data'!Z71)+(Inputs!$G$45*'Historical Data'!AA71)+(Inputs!$G$46*'Historical Data'!AB71)+(Inputs!$G$47*'Historical Data'!AC71)+(Inputs!$G$48*'Historical Data'!AD71)+(Inputs!$G$50*'Historical Data'!AE71)+(Inputs!$G$51*'Historical Data'!AF71)+(Inputs!$G$52*'Historical Data'!AG71)+(Inputs!$G$54*'Historical Data'!AH71)+(Inputs!$G$55*'Historical Data'!AI71)+(Inputs!$G$56*'Historical Data'!AJ71)+(Inputs!$G$57*'Historical Data'!AK71)+(Inputs!$G$58*'Historical Data'!AL71)+(Inputs!$G$59*'Historical Data'!AM71)+(Inputs!$G$60*'Historical Data'!AN71)+(Inputs!$G$61*'Historical Data'!AO71)+(Inputs!$G$62*'Historical Data'!AP71)+(Inputs!$G$63*'Historical Data'!AQ71)+(Inputs!$G$65*'Historical Data'!AR71)+(Inputs!$G$66*'Historical Data'!AS71)+(Inputs!$G$67*'Historical Data'!AT71)+(Inputs!$G$68*'Historical Data'!AU71)+(Inputs!$G$69*'Historical Data'!AV71)+(Inputs!$G$70*'Historical Data'!AW71)+(Inputs!$G$71*'Historical Data'!AX71)+(Inputs!$G$73*'Historical Data'!AY71)+(Inputs!$G$74*'Historical Data'!AZ71)+(Inputs!$G$75*'Historical Data'!BA71)+(Inputs!$G$76*'Historical Data'!BB71)+(Inputs!$G$77*'Historical Data'!BC71)+(Inputs!$G$78*'Historical Data'!BD71)+(Inputs!$G$79*'Historical Data'!BE71)+(Inputs!$G$80*'Historical Data'!BF71)+(Inputs!$G$81*'Historical Data'!BG71)+(Inputs!$G$83*'Historical Data'!BH71)+(Inputs!$G$84*'Historical Data'!BI71)+(Inputs!$G$85*'Historical Data'!BJ71)+(Inputs!$G$86*'Historical Data'!BK71)+(Inputs!$G$87*'Historical Data'!BL71)+(Inputs!$G$89*'Historical Data'!BM71)+(Inputs!$G$90*'Historical Data'!BN71)+(Inputs!$G$91*'Historical Data'!BO71)+(Inputs!$G$92*'Historical Data'!BP71)+(Inputs!$G$93*'Historical Data'!S71)+(Inputs!$G$95*'Historical Data'!BR71)+(Inputs!$G$96*'Historical Data'!BS71)+(Inputs!$G$97*'Historical Data'!BT71)+(Inputs!$G$98*'Historical Data'!BU71)+(Inputs!$G$99*'Historical Data'!BV71)+(Inputs!$G$100*'Historical Data'!BW71)+(Inputs!$G$101*'Historical Data'!BX71)+(Inputs!$G$102*'Historical Data'!BY71)+(Inputs!$G$103*'Historical Data'!BZ71)+(Inputs!$G$104*'Historical Data'!CA71)</f>
        <v>#DIV/0!</v>
      </c>
    </row>
    <row r="72" spans="1:80" x14ac:dyDescent="0.2">
      <c r="A72" s="44">
        <v>40602</v>
      </c>
      <c r="B72" s="102">
        <v>1.0500000000000001E-2</v>
      </c>
      <c r="C72" s="103">
        <v>5.3E-3</v>
      </c>
      <c r="D72" s="104">
        <v>4.5204000000000004</v>
      </c>
      <c r="E72" s="105">
        <v>2.9085999999999999</v>
      </c>
      <c r="F72" s="106">
        <v>-4.3700000000000003E-2</v>
      </c>
      <c r="G72" s="106">
        <v>7.4020999999999999</v>
      </c>
      <c r="H72" s="105">
        <v>2.8207</v>
      </c>
      <c r="I72" s="106">
        <v>3.4540000000000002</v>
      </c>
      <c r="J72" s="106">
        <v>2.9809999999999999</v>
      </c>
      <c r="K72" s="106">
        <v>3.5255000000000001</v>
      </c>
      <c r="L72" s="106">
        <v>3.4270999999999998</v>
      </c>
      <c r="M72" s="106">
        <v>3.7869999999999999</v>
      </c>
      <c r="N72" s="106">
        <v>3.51</v>
      </c>
      <c r="O72" s="106">
        <v>3.9001999999999999</v>
      </c>
      <c r="P72" s="106">
        <v>5.0986000000000002</v>
      </c>
      <c r="Q72" s="106">
        <v>5.8722000000000003</v>
      </c>
      <c r="R72" s="106">
        <v>3.7383000000000002</v>
      </c>
      <c r="S72" s="105">
        <v>1.5920190499130813</v>
      </c>
      <c r="T72" s="107">
        <v>3.2</v>
      </c>
      <c r="U72" s="106">
        <v>3.5202</v>
      </c>
      <c r="V72" s="106">
        <v>3.4737</v>
      </c>
      <c r="W72" s="106">
        <v>4.2107999999999999</v>
      </c>
      <c r="X72" s="106">
        <v>2.1932</v>
      </c>
      <c r="Y72" s="106">
        <v>1.6422000000000001</v>
      </c>
      <c r="Z72" s="108">
        <v>1.2295</v>
      </c>
      <c r="AA72" s="102">
        <v>-4.03</v>
      </c>
      <c r="AB72" s="106">
        <v>3.5497999999999998</v>
      </c>
      <c r="AC72" s="106">
        <v>5.4894999999999996</v>
      </c>
      <c r="AD72" s="103">
        <v>1.6547000000000001</v>
      </c>
      <c r="AE72" s="104">
        <v>4.1710000000000003</v>
      </c>
      <c r="AF72" s="105">
        <v>0.16589999999999999</v>
      </c>
      <c r="AG72" s="109">
        <v>5.9954000000000001</v>
      </c>
      <c r="AH72" s="102">
        <v>1.5677000000000001</v>
      </c>
      <c r="AI72" s="106">
        <v>1.3580000000000001</v>
      </c>
      <c r="AJ72" s="106">
        <v>4.8002000000000002</v>
      </c>
      <c r="AK72" s="106">
        <v>-0.2177</v>
      </c>
      <c r="AL72" s="106">
        <v>-0.53810000000000002</v>
      </c>
      <c r="AM72" s="106">
        <v>-0.75280000000000002</v>
      </c>
      <c r="AN72" s="106">
        <v>3.7597999999999998</v>
      </c>
      <c r="AO72" s="106">
        <v>0.86160000000000003</v>
      </c>
      <c r="AP72" s="106">
        <v>4.8343999999999996</v>
      </c>
      <c r="AQ72" s="103">
        <v>-1.3958999999999999</v>
      </c>
      <c r="AR72" s="104">
        <v>0.85</v>
      </c>
      <c r="AS72" s="106">
        <v>0.57089999999999996</v>
      </c>
      <c r="AT72" s="106">
        <v>1.34</v>
      </c>
      <c r="AU72" s="106">
        <v>3.32</v>
      </c>
      <c r="AV72" s="106">
        <v>8.0000000000000004E-4</v>
      </c>
      <c r="AW72" s="105">
        <v>-0.09</v>
      </c>
      <c r="AX72" s="108">
        <v>-0.27</v>
      </c>
      <c r="AY72" s="102">
        <v>0.84279999999999999</v>
      </c>
      <c r="AZ72" s="106">
        <v>1.1541999999999999</v>
      </c>
      <c r="BA72" s="106">
        <v>8.3989999999999991</v>
      </c>
      <c r="BB72" s="106">
        <v>8.3989999999999991</v>
      </c>
      <c r="BC72" s="106">
        <v>4.0572999999999997</v>
      </c>
      <c r="BD72" s="106">
        <v>0.49459999999999998</v>
      </c>
      <c r="BE72" s="106">
        <v>0.2392</v>
      </c>
      <c r="BF72" s="106">
        <v>1.5980000000000001</v>
      </c>
      <c r="BG72" s="103">
        <v>1.5980000000000001</v>
      </c>
      <c r="BH72" s="110">
        <v>8.0869999999999997</v>
      </c>
      <c r="BI72" s="105">
        <v>-1.0506</v>
      </c>
      <c r="BJ72" s="105">
        <v>5.1459000000000001</v>
      </c>
      <c r="BK72" s="105">
        <v>6.0640999999999998</v>
      </c>
      <c r="BL72" s="109">
        <v>4.1757</v>
      </c>
      <c r="BM72" s="111">
        <v>3.7970039999999998</v>
      </c>
      <c r="BN72" s="111">
        <v>1.78345</v>
      </c>
      <c r="BO72" s="111">
        <v>2.7275899999999997</v>
      </c>
      <c r="BP72" s="111">
        <v>0.95259000000000005</v>
      </c>
      <c r="BQ72" s="103">
        <v>1.5920190499130813</v>
      </c>
      <c r="BR72" s="112">
        <v>2.9</v>
      </c>
      <c r="BS72" s="105">
        <v>-3.37</v>
      </c>
      <c r="BT72" s="105">
        <v>0.52</v>
      </c>
      <c r="BU72" s="105">
        <v>1.44</v>
      </c>
      <c r="BV72" s="105">
        <v>0.93</v>
      </c>
      <c r="BW72" s="105">
        <v>1.28</v>
      </c>
      <c r="BX72" s="105">
        <v>1.72</v>
      </c>
      <c r="BY72" s="105">
        <v>2.6</v>
      </c>
      <c r="BZ72" s="105">
        <v>0.72</v>
      </c>
      <c r="CA72" s="111">
        <v>1.39</v>
      </c>
      <c r="CB72" s="50" t="e">
        <f>(Inputs!$G$18*'Historical Data'!B72)+(Inputs!$G$19*'Historical Data'!C72)+(Inputs!$G$21*'Historical Data'!D72)+(Inputs!$G$22*'Historical Data'!E72)+(Inputs!$G$23*'Historical Data'!F72)+(Inputs!$G$24*'Historical Data'!G72)+(Inputs!$G$25*'Historical Data'!H72)+(Inputs!$G$26*'Historical Data'!I72)+(Inputs!$G$27*'Historical Data'!J72)+(Inputs!$G$28*'Historical Data'!K72)+(Inputs!$G$29*'Historical Data'!L72)+(Inputs!$G$30*'Historical Data'!M72)+(Inputs!$G$31*'Historical Data'!N72)+(Inputs!$G$32*'Historical Data'!O72)+(Inputs!$G$33*'Historical Data'!P72)+(Inputs!$G$34*'Historical Data'!Q72)+(Inputs!$G$35*'Historical Data'!R72)+(Inputs!$G$36*'Historical Data'!BQ72)+(Inputs!$G$37*'Historical Data'!T72)+(Inputs!$G$38*'Historical Data'!U72)+(Inputs!$G$39*'Historical Data'!V72)+(Inputs!$G$40*'Historical Data'!W72)+(Inputs!$G$41*'Historical Data'!X72)+(Inputs!$G$42*'Historical Data'!Y72)+(Inputs!$G$43*'Historical Data'!Z72)+(Inputs!$G$45*'Historical Data'!AA72)+(Inputs!$G$46*'Historical Data'!AB72)+(Inputs!$G$47*'Historical Data'!AC72)+(Inputs!$G$48*'Historical Data'!AD72)+(Inputs!$G$50*'Historical Data'!AE72)+(Inputs!$G$51*'Historical Data'!AF72)+(Inputs!$G$52*'Historical Data'!AG72)+(Inputs!$G$54*'Historical Data'!AH72)+(Inputs!$G$55*'Historical Data'!AI72)+(Inputs!$G$56*'Historical Data'!AJ72)+(Inputs!$G$57*'Historical Data'!AK72)+(Inputs!$G$58*'Historical Data'!AL72)+(Inputs!$G$59*'Historical Data'!AM72)+(Inputs!$G$60*'Historical Data'!AN72)+(Inputs!$G$61*'Historical Data'!AO72)+(Inputs!$G$62*'Historical Data'!AP72)+(Inputs!$G$63*'Historical Data'!AQ72)+(Inputs!$G$65*'Historical Data'!AR72)+(Inputs!$G$66*'Historical Data'!AS72)+(Inputs!$G$67*'Historical Data'!AT72)+(Inputs!$G$68*'Historical Data'!AU72)+(Inputs!$G$69*'Historical Data'!AV72)+(Inputs!$G$70*'Historical Data'!AW72)+(Inputs!$G$71*'Historical Data'!AX72)+(Inputs!$G$73*'Historical Data'!AY72)+(Inputs!$G$74*'Historical Data'!AZ72)+(Inputs!$G$75*'Historical Data'!BA72)+(Inputs!$G$76*'Historical Data'!BB72)+(Inputs!$G$77*'Historical Data'!BC72)+(Inputs!$G$78*'Historical Data'!BD72)+(Inputs!$G$79*'Historical Data'!BE72)+(Inputs!$G$80*'Historical Data'!BF72)+(Inputs!$G$81*'Historical Data'!BG72)+(Inputs!$G$83*'Historical Data'!BH72)+(Inputs!$G$84*'Historical Data'!BI72)+(Inputs!$G$85*'Historical Data'!BJ72)+(Inputs!$G$86*'Historical Data'!BK72)+(Inputs!$G$87*'Historical Data'!BL72)+(Inputs!$G$89*'Historical Data'!BM72)+(Inputs!$G$90*'Historical Data'!BN72)+(Inputs!$G$91*'Historical Data'!BO72)+(Inputs!$G$92*'Historical Data'!BP72)+(Inputs!$G$93*'Historical Data'!S72)+(Inputs!$G$95*'Historical Data'!BR72)+(Inputs!$G$96*'Historical Data'!BS72)+(Inputs!$G$97*'Historical Data'!BT72)+(Inputs!$G$98*'Historical Data'!BU72)+(Inputs!$G$99*'Historical Data'!BV72)+(Inputs!$G$100*'Historical Data'!BW72)+(Inputs!$G$101*'Historical Data'!BX72)+(Inputs!$G$102*'Historical Data'!BY72)+(Inputs!$G$103*'Historical Data'!BZ72)+(Inputs!$G$104*'Historical Data'!CA72)</f>
        <v>#DIV/0!</v>
      </c>
    </row>
    <row r="73" spans="1:80" x14ac:dyDescent="0.2">
      <c r="A73" s="44">
        <v>40633</v>
      </c>
      <c r="B73" s="102">
        <v>1.0500000000000001E-2</v>
      </c>
      <c r="C73" s="103">
        <v>6.6E-3</v>
      </c>
      <c r="D73" s="104">
        <v>-1.097</v>
      </c>
      <c r="E73" s="105">
        <v>1.2415</v>
      </c>
      <c r="F73" s="106">
        <v>6.2896000000000001</v>
      </c>
      <c r="G73" s="106">
        <v>1.3137000000000001</v>
      </c>
      <c r="H73" s="105">
        <v>-2.0409999999999999</v>
      </c>
      <c r="I73" s="106">
        <v>2.0303</v>
      </c>
      <c r="J73" s="106">
        <v>-4.4755000000000003</v>
      </c>
      <c r="K73" s="106">
        <v>0.22220000000000001</v>
      </c>
      <c r="L73" s="106">
        <v>5.0000000000000001E-4</v>
      </c>
      <c r="M73" s="106">
        <v>0.27979999999999999</v>
      </c>
      <c r="N73" s="106">
        <v>-0.61</v>
      </c>
      <c r="O73" s="106">
        <v>3.7591000000000001</v>
      </c>
      <c r="P73" s="106">
        <v>1.3573999999999999</v>
      </c>
      <c r="Q73" s="106">
        <v>3.7761</v>
      </c>
      <c r="R73" s="106">
        <v>1.5646</v>
      </c>
      <c r="S73" s="105">
        <v>1.0890928855654434</v>
      </c>
      <c r="T73" s="107">
        <v>-0.1</v>
      </c>
      <c r="U73" s="106">
        <v>1.5197000000000001</v>
      </c>
      <c r="V73" s="106">
        <v>1.0699999999999999E-2</v>
      </c>
      <c r="W73" s="106">
        <v>2.2061000000000002</v>
      </c>
      <c r="X73" s="106">
        <v>-1.5437000000000001</v>
      </c>
      <c r="Y73" s="106">
        <v>4.2571000000000003</v>
      </c>
      <c r="Z73" s="108">
        <v>0.22489999999999999</v>
      </c>
      <c r="AA73" s="102">
        <v>7.02</v>
      </c>
      <c r="AB73" s="106">
        <v>-2.3883000000000001</v>
      </c>
      <c r="AC73" s="106">
        <v>-10.537699999999999</v>
      </c>
      <c r="AD73" s="103">
        <v>3.0065</v>
      </c>
      <c r="AE73" s="104">
        <v>2.6581000000000001</v>
      </c>
      <c r="AF73" s="105">
        <v>5.2173999999999996</v>
      </c>
      <c r="AG73" s="109">
        <v>1.6678999999999999</v>
      </c>
      <c r="AH73" s="102">
        <v>-1.7887</v>
      </c>
      <c r="AI73" s="106">
        <v>1.4805999999999999</v>
      </c>
      <c r="AJ73" s="106">
        <v>-0.96099999999999997</v>
      </c>
      <c r="AK73" s="106">
        <v>-5.6039000000000003</v>
      </c>
      <c r="AL73" s="106">
        <v>-1.2452000000000001</v>
      </c>
      <c r="AM73" s="106">
        <v>-3.0960999999999999</v>
      </c>
      <c r="AN73" s="106">
        <v>0.38490000000000002</v>
      </c>
      <c r="AO73" s="106">
        <v>0.99760000000000004</v>
      </c>
      <c r="AP73" s="106">
        <v>2.6198000000000001</v>
      </c>
      <c r="AQ73" s="103">
        <v>0.85219999999999996</v>
      </c>
      <c r="AR73" s="104">
        <v>-0.21</v>
      </c>
      <c r="AS73" s="106">
        <v>-2.2749999999999999</v>
      </c>
      <c r="AT73" s="106">
        <v>0.42</v>
      </c>
      <c r="AU73" s="106">
        <v>-2.2000000000000002</v>
      </c>
      <c r="AV73" s="106">
        <v>8.0000000000000004E-4</v>
      </c>
      <c r="AW73" s="105">
        <v>-0.05</v>
      </c>
      <c r="AX73" s="108">
        <v>-7.0000000000000007E-2</v>
      </c>
      <c r="AY73" s="102">
        <v>-6.0046999999999997</v>
      </c>
      <c r="AZ73" s="106">
        <v>2.4805999999999999</v>
      </c>
      <c r="BA73" s="106">
        <v>-9.2955000000000005</v>
      </c>
      <c r="BB73" s="106">
        <v>-9.2955000000000005</v>
      </c>
      <c r="BC73" s="106">
        <v>-4.9790999999999999</v>
      </c>
      <c r="BD73" s="106">
        <v>9.4700000000000006E-2</v>
      </c>
      <c r="BE73" s="106">
        <v>-0.50029999999999997</v>
      </c>
      <c r="BF73" s="106">
        <v>0.38719999999999999</v>
      </c>
      <c r="BG73" s="103">
        <v>0.38719999999999999</v>
      </c>
      <c r="BH73" s="110">
        <v>-15.835900000000001</v>
      </c>
      <c r="BI73" s="105">
        <v>-2.9712000000000001</v>
      </c>
      <c r="BJ73" s="105">
        <v>-3.468</v>
      </c>
      <c r="BK73" s="105">
        <v>-5.0871000000000004</v>
      </c>
      <c r="BL73" s="109">
        <v>-4</v>
      </c>
      <c r="BM73" s="111">
        <v>0.79637199999999997</v>
      </c>
      <c r="BN73" s="111">
        <v>-0.13846200000000017</v>
      </c>
      <c r="BO73" s="111">
        <v>-2.5930790000000004</v>
      </c>
      <c r="BP73" s="111">
        <v>-4.0073400000000001</v>
      </c>
      <c r="BQ73" s="103">
        <v>1.0890928855654434</v>
      </c>
      <c r="BR73" s="112">
        <v>-0.61</v>
      </c>
      <c r="BS73" s="105">
        <v>-1.78</v>
      </c>
      <c r="BT73" s="105">
        <v>1.1100000000000001</v>
      </c>
      <c r="BU73" s="105">
        <v>-0.26</v>
      </c>
      <c r="BV73" s="105">
        <v>-0.31</v>
      </c>
      <c r="BW73" s="105">
        <v>0.15</v>
      </c>
      <c r="BX73" s="105">
        <v>0.28000000000000003</v>
      </c>
      <c r="BY73" s="105">
        <v>-2.76</v>
      </c>
      <c r="BZ73" s="105">
        <v>0.25</v>
      </c>
      <c r="CA73" s="111">
        <v>0.79</v>
      </c>
      <c r="CB73" s="50" t="e">
        <f>(Inputs!$G$18*'Historical Data'!B73)+(Inputs!$G$19*'Historical Data'!C73)+(Inputs!$G$21*'Historical Data'!D73)+(Inputs!$G$22*'Historical Data'!E73)+(Inputs!$G$23*'Historical Data'!F73)+(Inputs!$G$24*'Historical Data'!G73)+(Inputs!$G$25*'Historical Data'!H73)+(Inputs!$G$26*'Historical Data'!I73)+(Inputs!$G$27*'Historical Data'!J73)+(Inputs!$G$28*'Historical Data'!K73)+(Inputs!$G$29*'Historical Data'!L73)+(Inputs!$G$30*'Historical Data'!M73)+(Inputs!$G$31*'Historical Data'!N73)+(Inputs!$G$32*'Historical Data'!O73)+(Inputs!$G$33*'Historical Data'!P73)+(Inputs!$G$34*'Historical Data'!Q73)+(Inputs!$G$35*'Historical Data'!R73)+(Inputs!$G$36*'Historical Data'!BQ73)+(Inputs!$G$37*'Historical Data'!T73)+(Inputs!$G$38*'Historical Data'!U73)+(Inputs!$G$39*'Historical Data'!V73)+(Inputs!$G$40*'Historical Data'!W73)+(Inputs!$G$41*'Historical Data'!X73)+(Inputs!$G$42*'Historical Data'!Y73)+(Inputs!$G$43*'Historical Data'!Z73)+(Inputs!$G$45*'Historical Data'!AA73)+(Inputs!$G$46*'Historical Data'!AB73)+(Inputs!$G$47*'Historical Data'!AC73)+(Inputs!$G$48*'Historical Data'!AD73)+(Inputs!$G$50*'Historical Data'!AE73)+(Inputs!$G$51*'Historical Data'!AF73)+(Inputs!$G$52*'Historical Data'!AG73)+(Inputs!$G$54*'Historical Data'!AH73)+(Inputs!$G$55*'Historical Data'!AI73)+(Inputs!$G$56*'Historical Data'!AJ73)+(Inputs!$G$57*'Historical Data'!AK73)+(Inputs!$G$58*'Historical Data'!AL73)+(Inputs!$G$59*'Historical Data'!AM73)+(Inputs!$G$60*'Historical Data'!AN73)+(Inputs!$G$61*'Historical Data'!AO73)+(Inputs!$G$62*'Historical Data'!AP73)+(Inputs!$G$63*'Historical Data'!AQ73)+(Inputs!$G$65*'Historical Data'!AR73)+(Inputs!$G$66*'Historical Data'!AS73)+(Inputs!$G$67*'Historical Data'!AT73)+(Inputs!$G$68*'Historical Data'!AU73)+(Inputs!$G$69*'Historical Data'!AV73)+(Inputs!$G$70*'Historical Data'!AW73)+(Inputs!$G$71*'Historical Data'!AX73)+(Inputs!$G$73*'Historical Data'!AY73)+(Inputs!$G$74*'Historical Data'!AZ73)+(Inputs!$G$75*'Historical Data'!BA73)+(Inputs!$G$76*'Historical Data'!BB73)+(Inputs!$G$77*'Historical Data'!BC73)+(Inputs!$G$78*'Historical Data'!BD73)+(Inputs!$G$79*'Historical Data'!BE73)+(Inputs!$G$80*'Historical Data'!BF73)+(Inputs!$G$81*'Historical Data'!BG73)+(Inputs!$G$83*'Historical Data'!BH73)+(Inputs!$G$84*'Historical Data'!BI73)+(Inputs!$G$85*'Historical Data'!BJ73)+(Inputs!$G$86*'Historical Data'!BK73)+(Inputs!$G$87*'Historical Data'!BL73)+(Inputs!$G$89*'Historical Data'!BM73)+(Inputs!$G$90*'Historical Data'!BN73)+(Inputs!$G$91*'Historical Data'!BO73)+(Inputs!$G$92*'Historical Data'!BP73)+(Inputs!$G$93*'Historical Data'!S73)+(Inputs!$G$95*'Historical Data'!BR73)+(Inputs!$G$96*'Historical Data'!BS73)+(Inputs!$G$97*'Historical Data'!BT73)+(Inputs!$G$98*'Historical Data'!BU73)+(Inputs!$G$99*'Historical Data'!BV73)+(Inputs!$G$100*'Historical Data'!BW73)+(Inputs!$G$101*'Historical Data'!BX73)+(Inputs!$G$102*'Historical Data'!BY73)+(Inputs!$G$103*'Historical Data'!BZ73)+(Inputs!$G$104*'Historical Data'!CA73)</f>
        <v>#DIV/0!</v>
      </c>
    </row>
    <row r="74" spans="1:80" x14ac:dyDescent="0.2">
      <c r="A74" s="44">
        <v>40663</v>
      </c>
      <c r="B74" s="102">
        <v>9.9000000000000008E-3</v>
      </c>
      <c r="C74" s="103">
        <v>5.5999999999999999E-3</v>
      </c>
      <c r="D74" s="104">
        <v>4.6632999999999996</v>
      </c>
      <c r="E74" s="105">
        <v>5.3475999999999999</v>
      </c>
      <c r="F74" s="106">
        <v>2.7326999999999999</v>
      </c>
      <c r="G74" s="106">
        <v>1.2544</v>
      </c>
      <c r="H74" s="105">
        <v>0.69340000000000002</v>
      </c>
      <c r="I74" s="106">
        <v>6.5229999999999997</v>
      </c>
      <c r="J74" s="106">
        <v>-1.0186999999999999</v>
      </c>
      <c r="K74" s="106">
        <v>2.9510999999999998</v>
      </c>
      <c r="L74" s="106">
        <v>3.2909000000000002</v>
      </c>
      <c r="M74" s="106">
        <v>2.5920999999999998</v>
      </c>
      <c r="N74" s="106">
        <v>3.31</v>
      </c>
      <c r="O74" s="106">
        <v>1.7499</v>
      </c>
      <c r="P74" s="106">
        <v>1.6052</v>
      </c>
      <c r="Q74" s="106">
        <v>3.6501000000000001</v>
      </c>
      <c r="R74" s="106">
        <v>2.9819</v>
      </c>
      <c r="S74" s="105">
        <v>1.2992797273477013</v>
      </c>
      <c r="T74" s="107">
        <v>2.85</v>
      </c>
      <c r="U74" s="106">
        <v>2.3048000000000002</v>
      </c>
      <c r="V74" s="106">
        <v>2.8961000000000001</v>
      </c>
      <c r="W74" s="106">
        <v>1.0627</v>
      </c>
      <c r="X74" s="106">
        <v>2.5994999999999999</v>
      </c>
      <c r="Y74" s="106">
        <v>4.0983999999999998</v>
      </c>
      <c r="Z74" s="108">
        <v>4.0476999999999999</v>
      </c>
      <c r="AA74" s="102">
        <v>4.17</v>
      </c>
      <c r="AB74" s="106">
        <v>5.6257999999999999</v>
      </c>
      <c r="AC74" s="106">
        <v>2.0842999999999998</v>
      </c>
      <c r="AD74" s="103">
        <v>0.70650000000000002</v>
      </c>
      <c r="AE74" s="104">
        <v>4.5559000000000003</v>
      </c>
      <c r="AF74" s="105">
        <v>-1.6529</v>
      </c>
      <c r="AG74" s="109">
        <v>8.9158000000000008</v>
      </c>
      <c r="AH74" s="102">
        <v>3.8132999999999999</v>
      </c>
      <c r="AI74" s="106">
        <v>2.7603</v>
      </c>
      <c r="AJ74" s="106">
        <v>3.8479000000000001</v>
      </c>
      <c r="AK74" s="106">
        <v>3.7345999999999999</v>
      </c>
      <c r="AL74" s="106">
        <v>2.2551000000000001</v>
      </c>
      <c r="AM74" s="106">
        <v>7.7378999999999998</v>
      </c>
      <c r="AN74" s="106">
        <v>2.6305999999999998</v>
      </c>
      <c r="AO74" s="106">
        <v>3.3243999999999998</v>
      </c>
      <c r="AP74" s="106">
        <v>5.0063000000000004</v>
      </c>
      <c r="AQ74" s="103">
        <v>8.4190000000000005</v>
      </c>
      <c r="AR74" s="104">
        <v>1.67</v>
      </c>
      <c r="AS74" s="106">
        <v>1.2783</v>
      </c>
      <c r="AT74" s="106">
        <v>1.49</v>
      </c>
      <c r="AU74" s="106">
        <v>6.08</v>
      </c>
      <c r="AV74" s="106">
        <v>8.0000000000000004E-4</v>
      </c>
      <c r="AW74" s="105">
        <v>0.44</v>
      </c>
      <c r="AX74" s="108">
        <v>1.04</v>
      </c>
      <c r="AY74" s="102">
        <v>5.4931000000000001</v>
      </c>
      <c r="AZ74" s="106">
        <v>1.2824</v>
      </c>
      <c r="BA74" s="106">
        <v>2.8096999999999999</v>
      </c>
      <c r="BB74" s="106">
        <v>2.8096999999999999</v>
      </c>
      <c r="BC74" s="106">
        <v>2.9893000000000001</v>
      </c>
      <c r="BD74" s="106">
        <v>0.50980000000000003</v>
      </c>
      <c r="BE74" s="106">
        <v>4.0711000000000004</v>
      </c>
      <c r="BF74" s="106">
        <v>4.4207000000000001</v>
      </c>
      <c r="BG74" s="103">
        <v>4.4207000000000001</v>
      </c>
      <c r="BH74" s="110">
        <v>3.9525999999999999</v>
      </c>
      <c r="BI74" s="105">
        <v>3.0488</v>
      </c>
      <c r="BJ74" s="105">
        <v>3.3018999999999998</v>
      </c>
      <c r="BK74" s="105">
        <v>5.52</v>
      </c>
      <c r="BL74" s="109">
        <v>-2.8679000000000001</v>
      </c>
      <c r="BM74" s="111">
        <v>3.1610890000000005</v>
      </c>
      <c r="BN74" s="111">
        <v>4.2683110000000006</v>
      </c>
      <c r="BO74" s="111">
        <v>3.2454789999999996</v>
      </c>
      <c r="BP74" s="111">
        <v>2.7415759999999998</v>
      </c>
      <c r="BQ74" s="103">
        <v>1.2992797273477013</v>
      </c>
      <c r="BR74" s="112">
        <v>0.06</v>
      </c>
      <c r="BS74" s="105">
        <v>-2.67</v>
      </c>
      <c r="BT74" s="105">
        <v>3.37</v>
      </c>
      <c r="BU74" s="105">
        <v>1.1399999999999999</v>
      </c>
      <c r="BV74" s="105">
        <v>0.92</v>
      </c>
      <c r="BW74" s="105">
        <v>2.46</v>
      </c>
      <c r="BX74" s="105">
        <v>1.7</v>
      </c>
      <c r="BY74" s="105">
        <v>5.4</v>
      </c>
      <c r="BZ74" s="105">
        <v>0.73</v>
      </c>
      <c r="CA74" s="111">
        <v>0.85</v>
      </c>
      <c r="CB74" s="50" t="e">
        <f>(Inputs!$G$18*'Historical Data'!B74)+(Inputs!$G$19*'Historical Data'!C74)+(Inputs!$G$21*'Historical Data'!D74)+(Inputs!$G$22*'Historical Data'!E74)+(Inputs!$G$23*'Historical Data'!F74)+(Inputs!$G$24*'Historical Data'!G74)+(Inputs!$G$25*'Historical Data'!H74)+(Inputs!$G$26*'Historical Data'!I74)+(Inputs!$G$27*'Historical Data'!J74)+(Inputs!$G$28*'Historical Data'!K74)+(Inputs!$G$29*'Historical Data'!L74)+(Inputs!$G$30*'Historical Data'!M74)+(Inputs!$G$31*'Historical Data'!N74)+(Inputs!$G$32*'Historical Data'!O74)+(Inputs!$G$33*'Historical Data'!P74)+(Inputs!$G$34*'Historical Data'!Q74)+(Inputs!$G$35*'Historical Data'!R74)+(Inputs!$G$36*'Historical Data'!BQ74)+(Inputs!$G$37*'Historical Data'!T74)+(Inputs!$G$38*'Historical Data'!U74)+(Inputs!$G$39*'Historical Data'!V74)+(Inputs!$G$40*'Historical Data'!W74)+(Inputs!$G$41*'Historical Data'!X74)+(Inputs!$G$42*'Historical Data'!Y74)+(Inputs!$G$43*'Historical Data'!Z74)+(Inputs!$G$45*'Historical Data'!AA74)+(Inputs!$G$46*'Historical Data'!AB74)+(Inputs!$G$47*'Historical Data'!AC74)+(Inputs!$G$48*'Historical Data'!AD74)+(Inputs!$G$50*'Historical Data'!AE74)+(Inputs!$G$51*'Historical Data'!AF74)+(Inputs!$G$52*'Historical Data'!AG74)+(Inputs!$G$54*'Historical Data'!AH74)+(Inputs!$G$55*'Historical Data'!AI74)+(Inputs!$G$56*'Historical Data'!AJ74)+(Inputs!$G$57*'Historical Data'!AK74)+(Inputs!$G$58*'Historical Data'!AL74)+(Inputs!$G$59*'Historical Data'!AM74)+(Inputs!$G$60*'Historical Data'!AN74)+(Inputs!$G$61*'Historical Data'!AO74)+(Inputs!$G$62*'Historical Data'!AP74)+(Inputs!$G$63*'Historical Data'!AQ74)+(Inputs!$G$65*'Historical Data'!AR74)+(Inputs!$G$66*'Historical Data'!AS74)+(Inputs!$G$67*'Historical Data'!AT74)+(Inputs!$G$68*'Historical Data'!AU74)+(Inputs!$G$69*'Historical Data'!AV74)+(Inputs!$G$70*'Historical Data'!AW74)+(Inputs!$G$71*'Historical Data'!AX74)+(Inputs!$G$73*'Historical Data'!AY74)+(Inputs!$G$74*'Historical Data'!AZ74)+(Inputs!$G$75*'Historical Data'!BA74)+(Inputs!$G$76*'Historical Data'!BB74)+(Inputs!$G$77*'Historical Data'!BC74)+(Inputs!$G$78*'Historical Data'!BD74)+(Inputs!$G$79*'Historical Data'!BE74)+(Inputs!$G$80*'Historical Data'!BF74)+(Inputs!$G$81*'Historical Data'!BG74)+(Inputs!$G$83*'Historical Data'!BH74)+(Inputs!$G$84*'Historical Data'!BI74)+(Inputs!$G$85*'Historical Data'!BJ74)+(Inputs!$G$86*'Historical Data'!BK74)+(Inputs!$G$87*'Historical Data'!BL74)+(Inputs!$G$89*'Historical Data'!BM74)+(Inputs!$G$90*'Historical Data'!BN74)+(Inputs!$G$91*'Historical Data'!BO74)+(Inputs!$G$92*'Historical Data'!BP74)+(Inputs!$G$93*'Historical Data'!S74)+(Inputs!$G$95*'Historical Data'!BR74)+(Inputs!$G$96*'Historical Data'!BS74)+(Inputs!$G$97*'Historical Data'!BT74)+(Inputs!$G$98*'Historical Data'!BU74)+(Inputs!$G$99*'Historical Data'!BV74)+(Inputs!$G$100*'Historical Data'!BW74)+(Inputs!$G$101*'Historical Data'!BX74)+(Inputs!$G$102*'Historical Data'!BY74)+(Inputs!$G$103*'Historical Data'!BZ74)+(Inputs!$G$104*'Historical Data'!CA74)</f>
        <v>#DIV/0!</v>
      </c>
    </row>
    <row r="75" spans="1:80" x14ac:dyDescent="0.2">
      <c r="A75" s="44">
        <v>40694</v>
      </c>
      <c r="B75" s="102">
        <v>7.7999999999999996E-3</v>
      </c>
      <c r="C75" s="103">
        <v>6.0000000000000001E-3</v>
      </c>
      <c r="D75" s="104">
        <v>1.0134000000000001</v>
      </c>
      <c r="E75" s="105">
        <v>2.5063</v>
      </c>
      <c r="F75" s="106">
        <v>-2.94</v>
      </c>
      <c r="G75" s="106">
        <v>-4.3250999999999999</v>
      </c>
      <c r="H75" s="105">
        <v>-2.4689000000000001</v>
      </c>
      <c r="I75" s="106">
        <v>2.0367000000000002</v>
      </c>
      <c r="J75" s="106">
        <v>-2.4230999999999998</v>
      </c>
      <c r="K75" s="106">
        <v>-1.0913999999999999</v>
      </c>
      <c r="L75" s="106">
        <v>-1.1047</v>
      </c>
      <c r="M75" s="106">
        <v>-1.0078</v>
      </c>
      <c r="N75" s="106">
        <v>-4.95</v>
      </c>
      <c r="O75" s="106">
        <v>-4.9874000000000001</v>
      </c>
      <c r="P75" s="106">
        <v>-1.6974</v>
      </c>
      <c r="Q75" s="106">
        <v>-1.9429000000000001</v>
      </c>
      <c r="R75" s="106">
        <v>-0.45440000000000003</v>
      </c>
      <c r="S75" s="105">
        <v>0.64785009263080306</v>
      </c>
      <c r="T75" s="107">
        <v>-1.35</v>
      </c>
      <c r="U75" s="106">
        <v>-0.48709999999999998</v>
      </c>
      <c r="V75" s="106">
        <v>-1.1214999999999999</v>
      </c>
      <c r="W75" s="106">
        <v>-1.7718</v>
      </c>
      <c r="X75" s="106">
        <v>-1.0470999999999999</v>
      </c>
      <c r="Y75" s="106">
        <v>-0.63109999999999999</v>
      </c>
      <c r="Z75" s="108">
        <v>2.1410999999999998</v>
      </c>
      <c r="AA75" s="102">
        <v>-1.92</v>
      </c>
      <c r="AB75" s="106">
        <v>-2.2061000000000002</v>
      </c>
      <c r="AC75" s="106">
        <v>-2.4691000000000001</v>
      </c>
      <c r="AD75" s="103">
        <v>-3.3043999999999998</v>
      </c>
      <c r="AE75" s="104">
        <v>-5.1723999999999997</v>
      </c>
      <c r="AF75" s="105">
        <v>-5.2420999999999998</v>
      </c>
      <c r="AG75" s="109">
        <v>-1.8337000000000001</v>
      </c>
      <c r="AH75" s="102">
        <v>6.0407999999999999</v>
      </c>
      <c r="AI75" s="106">
        <v>2.9485000000000001</v>
      </c>
      <c r="AJ75" s="106">
        <v>3.8736000000000002</v>
      </c>
      <c r="AK75" s="106">
        <v>-1.0778000000000001</v>
      </c>
      <c r="AL75" s="106">
        <v>0.48170000000000002</v>
      </c>
      <c r="AM75" s="106">
        <v>13.129099999999999</v>
      </c>
      <c r="AN75" s="106">
        <v>2.4394999999999998</v>
      </c>
      <c r="AO75" s="106">
        <v>3.6326000000000001</v>
      </c>
      <c r="AP75" s="106">
        <v>4.0465</v>
      </c>
      <c r="AQ75" s="103">
        <v>2.7707000000000002</v>
      </c>
      <c r="AR75" s="104">
        <v>1.4</v>
      </c>
      <c r="AS75" s="106">
        <v>2.6214</v>
      </c>
      <c r="AT75" s="106">
        <v>0.52</v>
      </c>
      <c r="AU75" s="106">
        <v>-2.81</v>
      </c>
      <c r="AV75" s="106">
        <v>8.0000000000000004E-4</v>
      </c>
      <c r="AW75" s="105">
        <v>0.36</v>
      </c>
      <c r="AX75" s="108">
        <v>1.29</v>
      </c>
      <c r="AY75" s="102">
        <v>-2.5333999999999999</v>
      </c>
      <c r="AZ75" s="106">
        <v>4.8851000000000004</v>
      </c>
      <c r="BA75" s="106">
        <v>1.1918</v>
      </c>
      <c r="BB75" s="106">
        <v>1.1918</v>
      </c>
      <c r="BC75" s="106">
        <v>2.1234999999999999</v>
      </c>
      <c r="BD75" s="106">
        <v>0.20019999999999999</v>
      </c>
      <c r="BE75" s="106">
        <v>3.3883999999999999</v>
      </c>
      <c r="BF75" s="106">
        <v>-1.5251999999999999</v>
      </c>
      <c r="BG75" s="103">
        <v>-1.5251999999999999</v>
      </c>
      <c r="BH75" s="110">
        <v>-5.7984999999999998</v>
      </c>
      <c r="BI75" s="105">
        <v>-0.19719999999999999</v>
      </c>
      <c r="BJ75" s="105">
        <v>8.1690000000000005</v>
      </c>
      <c r="BK75" s="105">
        <v>-0.16520000000000001</v>
      </c>
      <c r="BL75" s="109">
        <v>-3.2633999999999999</v>
      </c>
      <c r="BM75" s="111">
        <v>-0.79233199999999993</v>
      </c>
      <c r="BN75" s="111">
        <v>3.5636280000000005</v>
      </c>
      <c r="BO75" s="111">
        <v>0.70100700000000016</v>
      </c>
      <c r="BP75" s="111">
        <v>-5.4357999999999934E-2</v>
      </c>
      <c r="BQ75" s="103">
        <v>0.64785009263080306</v>
      </c>
      <c r="BR75" s="112">
        <v>0.02</v>
      </c>
      <c r="BS75" s="105">
        <v>2.2000000000000002</v>
      </c>
      <c r="BT75" s="105">
        <v>-1.03</v>
      </c>
      <c r="BU75" s="105">
        <v>-0.61</v>
      </c>
      <c r="BV75" s="105">
        <v>0.21</v>
      </c>
      <c r="BW75" s="105">
        <v>-0.63</v>
      </c>
      <c r="BX75" s="105">
        <v>-1.68</v>
      </c>
      <c r="BY75" s="105">
        <v>-4.4400000000000004</v>
      </c>
      <c r="BZ75" s="105">
        <v>-0.04</v>
      </c>
      <c r="CA75" s="111">
        <v>-0.05</v>
      </c>
      <c r="CB75" s="50" t="e">
        <f>(Inputs!$G$18*'Historical Data'!B75)+(Inputs!$G$19*'Historical Data'!C75)+(Inputs!$G$21*'Historical Data'!D75)+(Inputs!$G$22*'Historical Data'!E75)+(Inputs!$G$23*'Historical Data'!F75)+(Inputs!$G$24*'Historical Data'!G75)+(Inputs!$G$25*'Historical Data'!H75)+(Inputs!$G$26*'Historical Data'!I75)+(Inputs!$G$27*'Historical Data'!J75)+(Inputs!$G$28*'Historical Data'!K75)+(Inputs!$G$29*'Historical Data'!L75)+(Inputs!$G$30*'Historical Data'!M75)+(Inputs!$G$31*'Historical Data'!N75)+(Inputs!$G$32*'Historical Data'!O75)+(Inputs!$G$33*'Historical Data'!P75)+(Inputs!$G$34*'Historical Data'!Q75)+(Inputs!$G$35*'Historical Data'!R75)+(Inputs!$G$36*'Historical Data'!BQ75)+(Inputs!$G$37*'Historical Data'!T75)+(Inputs!$G$38*'Historical Data'!U75)+(Inputs!$G$39*'Historical Data'!V75)+(Inputs!$G$40*'Historical Data'!W75)+(Inputs!$G$41*'Historical Data'!X75)+(Inputs!$G$42*'Historical Data'!Y75)+(Inputs!$G$43*'Historical Data'!Z75)+(Inputs!$G$45*'Historical Data'!AA75)+(Inputs!$G$46*'Historical Data'!AB75)+(Inputs!$G$47*'Historical Data'!AC75)+(Inputs!$G$48*'Historical Data'!AD75)+(Inputs!$G$50*'Historical Data'!AE75)+(Inputs!$G$51*'Historical Data'!AF75)+(Inputs!$G$52*'Historical Data'!AG75)+(Inputs!$G$54*'Historical Data'!AH75)+(Inputs!$G$55*'Historical Data'!AI75)+(Inputs!$G$56*'Historical Data'!AJ75)+(Inputs!$G$57*'Historical Data'!AK75)+(Inputs!$G$58*'Historical Data'!AL75)+(Inputs!$G$59*'Historical Data'!AM75)+(Inputs!$G$60*'Historical Data'!AN75)+(Inputs!$G$61*'Historical Data'!AO75)+(Inputs!$G$62*'Historical Data'!AP75)+(Inputs!$G$63*'Historical Data'!AQ75)+(Inputs!$G$65*'Historical Data'!AR75)+(Inputs!$G$66*'Historical Data'!AS75)+(Inputs!$G$67*'Historical Data'!AT75)+(Inputs!$G$68*'Historical Data'!AU75)+(Inputs!$G$69*'Historical Data'!AV75)+(Inputs!$G$70*'Historical Data'!AW75)+(Inputs!$G$71*'Historical Data'!AX75)+(Inputs!$G$73*'Historical Data'!AY75)+(Inputs!$G$74*'Historical Data'!AZ75)+(Inputs!$G$75*'Historical Data'!BA75)+(Inputs!$G$76*'Historical Data'!BB75)+(Inputs!$G$77*'Historical Data'!BC75)+(Inputs!$G$78*'Historical Data'!BD75)+(Inputs!$G$79*'Historical Data'!BE75)+(Inputs!$G$80*'Historical Data'!BF75)+(Inputs!$G$81*'Historical Data'!BG75)+(Inputs!$G$83*'Historical Data'!BH75)+(Inputs!$G$84*'Historical Data'!BI75)+(Inputs!$G$85*'Historical Data'!BJ75)+(Inputs!$G$86*'Historical Data'!BK75)+(Inputs!$G$87*'Historical Data'!BL75)+(Inputs!$G$89*'Historical Data'!BM75)+(Inputs!$G$90*'Historical Data'!BN75)+(Inputs!$G$91*'Historical Data'!BO75)+(Inputs!$G$92*'Historical Data'!BP75)+(Inputs!$G$93*'Historical Data'!S75)+(Inputs!$G$95*'Historical Data'!BR75)+(Inputs!$G$96*'Historical Data'!BS75)+(Inputs!$G$97*'Historical Data'!BT75)+(Inputs!$G$98*'Historical Data'!BU75)+(Inputs!$G$99*'Historical Data'!BV75)+(Inputs!$G$100*'Historical Data'!BW75)+(Inputs!$G$101*'Historical Data'!BX75)+(Inputs!$G$102*'Historical Data'!BY75)+(Inputs!$G$103*'Historical Data'!BZ75)+(Inputs!$G$104*'Historical Data'!CA75)</f>
        <v>#DIV/0!</v>
      </c>
    </row>
    <row r="76" spans="1:80" x14ac:dyDescent="0.2">
      <c r="A76" s="44">
        <v>40724</v>
      </c>
      <c r="B76" s="102">
        <v>1.6000000000000001E-3</v>
      </c>
      <c r="C76" s="103">
        <v>3.8E-3</v>
      </c>
      <c r="D76" s="104">
        <v>-3.1055000000000001</v>
      </c>
      <c r="E76" s="105">
        <v>-2.6690999999999998</v>
      </c>
      <c r="F76" s="106">
        <v>-0.92579999999999996</v>
      </c>
      <c r="G76" s="106">
        <v>-1.8221000000000001</v>
      </c>
      <c r="H76" s="105">
        <v>-2.6722000000000001</v>
      </c>
      <c r="I76" s="106">
        <v>-1.466</v>
      </c>
      <c r="J76" s="106">
        <v>-0.57850000000000001</v>
      </c>
      <c r="K76" s="106">
        <v>-1.7681</v>
      </c>
      <c r="L76" s="106">
        <v>-1.4408000000000001</v>
      </c>
      <c r="M76" s="106">
        <v>-2.0935000000000001</v>
      </c>
      <c r="N76" s="106">
        <v>1.0900000000000001</v>
      </c>
      <c r="O76" s="106">
        <v>-3.2621000000000002</v>
      </c>
      <c r="P76" s="106">
        <v>-2.4969999999999999</v>
      </c>
      <c r="Q76" s="106">
        <v>-2.1156000000000001</v>
      </c>
      <c r="R76" s="106">
        <v>-2.1391</v>
      </c>
      <c r="S76" s="105">
        <v>-0.39621440212436204</v>
      </c>
      <c r="T76" s="107">
        <v>-1.83</v>
      </c>
      <c r="U76" s="106">
        <v>-2.6105999999999998</v>
      </c>
      <c r="V76" s="106">
        <v>-1.6887000000000001</v>
      </c>
      <c r="W76" s="106">
        <v>-1.5886</v>
      </c>
      <c r="X76" s="106">
        <v>-2.4820000000000002</v>
      </c>
      <c r="Y76" s="106">
        <v>-0.87839999999999996</v>
      </c>
      <c r="Z76" s="108">
        <v>-0.14940000000000001</v>
      </c>
      <c r="AA76" s="102">
        <v>-2.15</v>
      </c>
      <c r="AB76" s="106">
        <v>-1.1922999999999999</v>
      </c>
      <c r="AC76" s="106">
        <v>2.4472999999999998</v>
      </c>
      <c r="AD76" s="103">
        <v>2.9499999999999998E-2</v>
      </c>
      <c r="AE76" s="104">
        <v>-4.2645</v>
      </c>
      <c r="AF76" s="105">
        <v>-6.8067000000000002</v>
      </c>
      <c r="AG76" s="109">
        <v>-2.3349000000000002</v>
      </c>
      <c r="AH76" s="102">
        <v>-1.3613</v>
      </c>
      <c r="AI76" s="106">
        <v>0.3392</v>
      </c>
      <c r="AJ76" s="106">
        <v>1.1526000000000001</v>
      </c>
      <c r="AK76" s="106">
        <v>0.1908</v>
      </c>
      <c r="AL76" s="106">
        <v>2.3656000000000001</v>
      </c>
      <c r="AM76" s="106">
        <v>-1.0532999999999999</v>
      </c>
      <c r="AN76" s="106">
        <v>0.1152</v>
      </c>
      <c r="AO76" s="106">
        <v>-0.33169999999999999</v>
      </c>
      <c r="AP76" s="106">
        <v>-1.6376999999999999</v>
      </c>
      <c r="AQ76" s="103">
        <v>-3.0000000000000001E-3</v>
      </c>
      <c r="AR76" s="104">
        <v>-0.85</v>
      </c>
      <c r="AS76" s="106">
        <v>2.3601000000000001</v>
      </c>
      <c r="AT76" s="106">
        <v>-1</v>
      </c>
      <c r="AU76" s="106">
        <v>-1.23</v>
      </c>
      <c r="AV76" s="106">
        <v>8.0000000000000004E-4</v>
      </c>
      <c r="AW76" s="105">
        <v>0.04</v>
      </c>
      <c r="AX76" s="108">
        <v>-0.06</v>
      </c>
      <c r="AY76" s="102">
        <v>3.028</v>
      </c>
      <c r="AZ76" s="106">
        <v>-0.73939999999999995</v>
      </c>
      <c r="BA76" s="106">
        <v>-4.9397000000000002</v>
      </c>
      <c r="BB76" s="106">
        <v>-4.9397000000000002</v>
      </c>
      <c r="BC76" s="106">
        <v>-3.5648</v>
      </c>
      <c r="BD76" s="106">
        <v>-0.33289999999999997</v>
      </c>
      <c r="BE76" s="106">
        <v>-1.1275999999999999</v>
      </c>
      <c r="BF76" s="106">
        <v>0.25240000000000001</v>
      </c>
      <c r="BG76" s="103">
        <v>0.25240000000000001</v>
      </c>
      <c r="BH76" s="110">
        <v>-6.9549000000000003</v>
      </c>
      <c r="BI76" s="105">
        <v>-5.8558000000000003</v>
      </c>
      <c r="BJ76" s="105">
        <v>-3</v>
      </c>
      <c r="BK76" s="105">
        <v>-4.1430999999999996</v>
      </c>
      <c r="BL76" s="109">
        <v>-4.3323999999999998</v>
      </c>
      <c r="BM76" s="111">
        <v>-1.5583410000000002</v>
      </c>
      <c r="BN76" s="111">
        <v>0.222659</v>
      </c>
      <c r="BO76" s="111">
        <v>-1.1310140000000002</v>
      </c>
      <c r="BP76" s="111">
        <v>-5.4248559999999992</v>
      </c>
      <c r="BQ76" s="103">
        <v>-0.39621440212436204</v>
      </c>
      <c r="BR76" s="112">
        <v>-0.86</v>
      </c>
      <c r="BS76" s="105">
        <v>1.57</v>
      </c>
      <c r="BT76" s="105">
        <v>-0.28999999999999998</v>
      </c>
      <c r="BU76" s="105">
        <v>-2.16</v>
      </c>
      <c r="BV76" s="105">
        <v>0.06</v>
      </c>
      <c r="BW76" s="105">
        <v>-1.1100000000000001</v>
      </c>
      <c r="BX76" s="105">
        <v>-1.49</v>
      </c>
      <c r="BY76" s="105">
        <v>-3.07</v>
      </c>
      <c r="BZ76" s="105">
        <v>-0.12</v>
      </c>
      <c r="CA76" s="111">
        <v>-0.64</v>
      </c>
      <c r="CB76" s="50" t="e">
        <f>(Inputs!$G$18*'Historical Data'!B76)+(Inputs!$G$19*'Historical Data'!C76)+(Inputs!$G$21*'Historical Data'!D76)+(Inputs!$G$22*'Historical Data'!E76)+(Inputs!$G$23*'Historical Data'!F76)+(Inputs!$G$24*'Historical Data'!G76)+(Inputs!$G$25*'Historical Data'!H76)+(Inputs!$G$26*'Historical Data'!I76)+(Inputs!$G$27*'Historical Data'!J76)+(Inputs!$G$28*'Historical Data'!K76)+(Inputs!$G$29*'Historical Data'!L76)+(Inputs!$G$30*'Historical Data'!M76)+(Inputs!$G$31*'Historical Data'!N76)+(Inputs!$G$32*'Historical Data'!O76)+(Inputs!$G$33*'Historical Data'!P76)+(Inputs!$G$34*'Historical Data'!Q76)+(Inputs!$G$35*'Historical Data'!R76)+(Inputs!$G$36*'Historical Data'!BQ76)+(Inputs!$G$37*'Historical Data'!T76)+(Inputs!$G$38*'Historical Data'!U76)+(Inputs!$G$39*'Historical Data'!V76)+(Inputs!$G$40*'Historical Data'!W76)+(Inputs!$G$41*'Historical Data'!X76)+(Inputs!$G$42*'Historical Data'!Y76)+(Inputs!$G$43*'Historical Data'!Z76)+(Inputs!$G$45*'Historical Data'!AA76)+(Inputs!$G$46*'Historical Data'!AB76)+(Inputs!$G$47*'Historical Data'!AC76)+(Inputs!$G$48*'Historical Data'!AD76)+(Inputs!$G$50*'Historical Data'!AE76)+(Inputs!$G$51*'Historical Data'!AF76)+(Inputs!$G$52*'Historical Data'!AG76)+(Inputs!$G$54*'Historical Data'!AH76)+(Inputs!$G$55*'Historical Data'!AI76)+(Inputs!$G$56*'Historical Data'!AJ76)+(Inputs!$G$57*'Historical Data'!AK76)+(Inputs!$G$58*'Historical Data'!AL76)+(Inputs!$G$59*'Historical Data'!AM76)+(Inputs!$G$60*'Historical Data'!AN76)+(Inputs!$G$61*'Historical Data'!AO76)+(Inputs!$G$62*'Historical Data'!AP76)+(Inputs!$G$63*'Historical Data'!AQ76)+(Inputs!$G$65*'Historical Data'!AR76)+(Inputs!$G$66*'Historical Data'!AS76)+(Inputs!$G$67*'Historical Data'!AT76)+(Inputs!$G$68*'Historical Data'!AU76)+(Inputs!$G$69*'Historical Data'!AV76)+(Inputs!$G$70*'Historical Data'!AW76)+(Inputs!$G$71*'Historical Data'!AX76)+(Inputs!$G$73*'Historical Data'!AY76)+(Inputs!$G$74*'Historical Data'!AZ76)+(Inputs!$G$75*'Historical Data'!BA76)+(Inputs!$G$76*'Historical Data'!BB76)+(Inputs!$G$77*'Historical Data'!BC76)+(Inputs!$G$78*'Historical Data'!BD76)+(Inputs!$G$79*'Historical Data'!BE76)+(Inputs!$G$80*'Historical Data'!BF76)+(Inputs!$G$81*'Historical Data'!BG76)+(Inputs!$G$83*'Historical Data'!BH76)+(Inputs!$G$84*'Historical Data'!BI76)+(Inputs!$G$85*'Historical Data'!BJ76)+(Inputs!$G$86*'Historical Data'!BK76)+(Inputs!$G$87*'Historical Data'!BL76)+(Inputs!$G$89*'Historical Data'!BM76)+(Inputs!$G$90*'Historical Data'!BN76)+(Inputs!$G$91*'Historical Data'!BO76)+(Inputs!$G$92*'Historical Data'!BP76)+(Inputs!$G$93*'Historical Data'!S76)+(Inputs!$G$95*'Historical Data'!BR76)+(Inputs!$G$96*'Historical Data'!BS76)+(Inputs!$G$97*'Historical Data'!BT76)+(Inputs!$G$98*'Historical Data'!BU76)+(Inputs!$G$99*'Historical Data'!BV76)+(Inputs!$G$100*'Historical Data'!BW76)+(Inputs!$G$101*'Historical Data'!BX76)+(Inputs!$G$102*'Historical Data'!BY76)+(Inputs!$G$103*'Historical Data'!BZ76)+(Inputs!$G$104*'Historical Data'!CA76)</f>
        <v>#DIV/0!</v>
      </c>
    </row>
    <row r="77" spans="1:80" x14ac:dyDescent="0.2">
      <c r="A77" s="44">
        <v>40755</v>
      </c>
      <c r="B77" s="102">
        <v>8.0000000000000004E-4</v>
      </c>
      <c r="C77" s="103">
        <v>2.5000000000000001E-3</v>
      </c>
      <c r="D77" s="104">
        <v>0.21560000000000001</v>
      </c>
      <c r="E77" s="105">
        <v>-1.2807999999999999</v>
      </c>
      <c r="F77" s="106">
        <v>-1.0294000000000001</v>
      </c>
      <c r="G77" s="106">
        <v>1.2541</v>
      </c>
      <c r="H77" s="105">
        <v>-3.2303999999999999</v>
      </c>
      <c r="I77" s="106">
        <v>-3.8763999999999998</v>
      </c>
      <c r="J77" s="106">
        <v>5.1477000000000004</v>
      </c>
      <c r="K77" s="106">
        <v>-2.1217999999999999</v>
      </c>
      <c r="L77" s="106">
        <v>-0.94550000000000001</v>
      </c>
      <c r="M77" s="106">
        <v>-3.4045000000000001</v>
      </c>
      <c r="N77" s="106">
        <v>-1.89</v>
      </c>
      <c r="O77" s="106">
        <v>-3.9931000000000001</v>
      </c>
      <c r="P77" s="106">
        <v>-3.1703999999999999</v>
      </c>
      <c r="Q77" s="106">
        <v>-3.8382999999999998</v>
      </c>
      <c r="R77" s="106">
        <v>-3.5112999999999999</v>
      </c>
      <c r="S77" s="105">
        <v>-1.7506142454424385</v>
      </c>
      <c r="T77" s="107">
        <v>-2.15</v>
      </c>
      <c r="U77" s="106">
        <v>-3.4455</v>
      </c>
      <c r="V77" s="106">
        <v>-2.0005000000000002</v>
      </c>
      <c r="W77" s="106">
        <v>-2.7736999999999998</v>
      </c>
      <c r="X77" s="106">
        <v>0.42799999999999999</v>
      </c>
      <c r="Y77" s="106">
        <v>-4.7569999999999997</v>
      </c>
      <c r="Z77" s="108">
        <v>-0.92589999999999995</v>
      </c>
      <c r="AA77" s="102">
        <v>1.25</v>
      </c>
      <c r="AB77" s="106">
        <v>-2.3778000000000001</v>
      </c>
      <c r="AC77" s="106">
        <v>2.6846000000000001</v>
      </c>
      <c r="AD77" s="103">
        <v>-4.0488</v>
      </c>
      <c r="AE77" s="104">
        <v>4.5579999999999998</v>
      </c>
      <c r="AF77" s="105">
        <v>-4.0225</v>
      </c>
      <c r="AG77" s="109">
        <v>8.4016000000000002</v>
      </c>
      <c r="AH77" s="102">
        <v>-2.1762000000000001</v>
      </c>
      <c r="AI77" s="106">
        <v>-1.2020999999999999</v>
      </c>
      <c r="AJ77" s="106">
        <v>0.37290000000000001</v>
      </c>
      <c r="AK77" s="106">
        <v>-2.1675</v>
      </c>
      <c r="AL77" s="106">
        <v>2.8711000000000002</v>
      </c>
      <c r="AM77" s="106">
        <v>1.1325000000000001</v>
      </c>
      <c r="AN77" s="106">
        <v>-3.8462000000000001</v>
      </c>
      <c r="AO77" s="106">
        <v>-4.8395000000000001</v>
      </c>
      <c r="AP77" s="106">
        <v>-1.9778</v>
      </c>
      <c r="AQ77" s="103">
        <v>0.2515</v>
      </c>
      <c r="AR77" s="104">
        <v>2.42</v>
      </c>
      <c r="AS77" s="106">
        <v>0.37659999999999999</v>
      </c>
      <c r="AT77" s="106">
        <v>1.21</v>
      </c>
      <c r="AU77" s="106">
        <v>-1.57</v>
      </c>
      <c r="AV77" s="106">
        <v>8.0000000000000004E-4</v>
      </c>
      <c r="AW77" s="105">
        <v>0.27</v>
      </c>
      <c r="AX77" s="108">
        <v>1.43</v>
      </c>
      <c r="AY77" s="102">
        <v>-6.0058999999999996</v>
      </c>
      <c r="AZ77" s="106">
        <v>-5.6283000000000003</v>
      </c>
      <c r="BA77" s="106">
        <v>-7.5075000000000003</v>
      </c>
      <c r="BB77" s="106">
        <v>-7.5075000000000003</v>
      </c>
      <c r="BC77" s="106">
        <v>-5.7809999999999997</v>
      </c>
      <c r="BD77" s="106">
        <v>0.21740000000000001</v>
      </c>
      <c r="BE77" s="106">
        <v>-6.2024999999999997</v>
      </c>
      <c r="BF77" s="106">
        <v>-5.8158000000000003</v>
      </c>
      <c r="BG77" s="103">
        <v>-5.8158000000000003</v>
      </c>
      <c r="BH77" s="110">
        <v>-3.7904</v>
      </c>
      <c r="BI77" s="105">
        <v>4.7210000000000001</v>
      </c>
      <c r="BJ77" s="105">
        <v>6.5600000000000006E-2</v>
      </c>
      <c r="BK77" s="105">
        <v>4.7058999999999997</v>
      </c>
      <c r="BL77" s="109">
        <v>-2.5973999999999999</v>
      </c>
      <c r="BM77" s="111">
        <v>-1.8558880000000002</v>
      </c>
      <c r="BN77" s="111">
        <v>-0.78945500000000013</v>
      </c>
      <c r="BO77" s="111">
        <v>-5.474062</v>
      </c>
      <c r="BP77" s="111">
        <v>3.1317680000000001</v>
      </c>
      <c r="BQ77" s="103">
        <v>-1.7506142454424385</v>
      </c>
      <c r="BR77" s="112">
        <v>-0.14000000000000001</v>
      </c>
      <c r="BS77" s="105">
        <v>3.01</v>
      </c>
      <c r="BT77" s="105">
        <v>-0.18</v>
      </c>
      <c r="BU77" s="105">
        <v>-0.78</v>
      </c>
      <c r="BV77" s="105">
        <v>0.55000000000000004</v>
      </c>
      <c r="BW77" s="105">
        <v>2.5299999999999998</v>
      </c>
      <c r="BX77" s="105">
        <v>-0.41</v>
      </c>
      <c r="BY77" s="105">
        <v>4.03</v>
      </c>
      <c r="BZ77" s="105">
        <v>-0.39</v>
      </c>
      <c r="CA77" s="111">
        <v>0.61</v>
      </c>
      <c r="CB77" s="50" t="e">
        <f>(Inputs!$G$18*'Historical Data'!B77)+(Inputs!$G$19*'Historical Data'!C77)+(Inputs!$G$21*'Historical Data'!D77)+(Inputs!$G$22*'Historical Data'!E77)+(Inputs!$G$23*'Historical Data'!F77)+(Inputs!$G$24*'Historical Data'!G77)+(Inputs!$G$25*'Historical Data'!H77)+(Inputs!$G$26*'Historical Data'!I77)+(Inputs!$G$27*'Historical Data'!J77)+(Inputs!$G$28*'Historical Data'!K77)+(Inputs!$G$29*'Historical Data'!L77)+(Inputs!$G$30*'Historical Data'!M77)+(Inputs!$G$31*'Historical Data'!N77)+(Inputs!$G$32*'Historical Data'!O77)+(Inputs!$G$33*'Historical Data'!P77)+(Inputs!$G$34*'Historical Data'!Q77)+(Inputs!$G$35*'Historical Data'!R77)+(Inputs!$G$36*'Historical Data'!BQ77)+(Inputs!$G$37*'Historical Data'!T77)+(Inputs!$G$38*'Historical Data'!U77)+(Inputs!$G$39*'Historical Data'!V77)+(Inputs!$G$40*'Historical Data'!W77)+(Inputs!$G$41*'Historical Data'!X77)+(Inputs!$G$42*'Historical Data'!Y77)+(Inputs!$G$43*'Historical Data'!Z77)+(Inputs!$G$45*'Historical Data'!AA77)+(Inputs!$G$46*'Historical Data'!AB77)+(Inputs!$G$47*'Historical Data'!AC77)+(Inputs!$G$48*'Historical Data'!AD77)+(Inputs!$G$50*'Historical Data'!AE77)+(Inputs!$G$51*'Historical Data'!AF77)+(Inputs!$G$52*'Historical Data'!AG77)+(Inputs!$G$54*'Historical Data'!AH77)+(Inputs!$G$55*'Historical Data'!AI77)+(Inputs!$G$56*'Historical Data'!AJ77)+(Inputs!$G$57*'Historical Data'!AK77)+(Inputs!$G$58*'Historical Data'!AL77)+(Inputs!$G$59*'Historical Data'!AM77)+(Inputs!$G$60*'Historical Data'!AN77)+(Inputs!$G$61*'Historical Data'!AO77)+(Inputs!$G$62*'Historical Data'!AP77)+(Inputs!$G$63*'Historical Data'!AQ77)+(Inputs!$G$65*'Historical Data'!AR77)+(Inputs!$G$66*'Historical Data'!AS77)+(Inputs!$G$67*'Historical Data'!AT77)+(Inputs!$G$68*'Historical Data'!AU77)+(Inputs!$G$69*'Historical Data'!AV77)+(Inputs!$G$70*'Historical Data'!AW77)+(Inputs!$G$71*'Historical Data'!AX77)+(Inputs!$G$73*'Historical Data'!AY77)+(Inputs!$G$74*'Historical Data'!AZ77)+(Inputs!$G$75*'Historical Data'!BA77)+(Inputs!$G$76*'Historical Data'!BB77)+(Inputs!$G$77*'Historical Data'!BC77)+(Inputs!$G$78*'Historical Data'!BD77)+(Inputs!$G$79*'Historical Data'!BE77)+(Inputs!$G$80*'Historical Data'!BF77)+(Inputs!$G$81*'Historical Data'!BG77)+(Inputs!$G$83*'Historical Data'!BH77)+(Inputs!$G$84*'Historical Data'!BI77)+(Inputs!$G$85*'Historical Data'!BJ77)+(Inputs!$G$86*'Historical Data'!BK77)+(Inputs!$G$87*'Historical Data'!BL77)+(Inputs!$G$89*'Historical Data'!BM77)+(Inputs!$G$90*'Historical Data'!BN77)+(Inputs!$G$91*'Historical Data'!BO77)+(Inputs!$G$92*'Historical Data'!BP77)+(Inputs!$G$93*'Historical Data'!S77)+(Inputs!$G$95*'Historical Data'!BR77)+(Inputs!$G$96*'Historical Data'!BS77)+(Inputs!$G$97*'Historical Data'!BT77)+(Inputs!$G$98*'Historical Data'!BU77)+(Inputs!$G$99*'Historical Data'!BV77)+(Inputs!$G$100*'Historical Data'!BW77)+(Inputs!$G$101*'Historical Data'!BX77)+(Inputs!$G$102*'Historical Data'!BY77)+(Inputs!$G$103*'Historical Data'!BZ77)+(Inputs!$G$104*'Historical Data'!CA77)</f>
        <v>#DIV/0!</v>
      </c>
    </row>
    <row r="78" spans="1:80" x14ac:dyDescent="0.2">
      <c r="A78" s="44">
        <v>40786</v>
      </c>
      <c r="B78" s="102">
        <v>4.3E-3</v>
      </c>
      <c r="C78" s="103">
        <v>1.9E-3</v>
      </c>
      <c r="D78" s="104">
        <v>-5.3118999999999996</v>
      </c>
      <c r="E78" s="105">
        <v>0.1946</v>
      </c>
      <c r="F78" s="106">
        <v>-9.2548999999999992</v>
      </c>
      <c r="G78" s="106">
        <v>-10.2752</v>
      </c>
      <c r="H78" s="105">
        <v>-8.6389999999999993</v>
      </c>
      <c r="I78" s="106">
        <v>-3.0316000000000001</v>
      </c>
      <c r="J78" s="106">
        <v>-8.2588000000000008</v>
      </c>
      <c r="K78" s="106">
        <v>-5.8333000000000004</v>
      </c>
      <c r="L78" s="106">
        <v>-5.3577000000000004</v>
      </c>
      <c r="M78" s="106">
        <v>-6.1280000000000001</v>
      </c>
      <c r="N78" s="106">
        <v>-1.08</v>
      </c>
      <c r="O78" s="106">
        <v>-12.0571</v>
      </c>
      <c r="P78" s="106">
        <v>-9.1050000000000004</v>
      </c>
      <c r="Q78" s="106">
        <v>-8.7916000000000007</v>
      </c>
      <c r="R78" s="106">
        <v>-6.9615</v>
      </c>
      <c r="S78" s="105">
        <v>-1.4077335203461834</v>
      </c>
      <c r="T78" s="107">
        <v>-5.68</v>
      </c>
      <c r="U78" s="106">
        <v>-6.9762000000000004</v>
      </c>
      <c r="V78" s="106">
        <v>-5.4976000000000003</v>
      </c>
      <c r="W78" s="106">
        <v>-7.9767000000000001</v>
      </c>
      <c r="X78" s="106">
        <v>-5.3079999999999998</v>
      </c>
      <c r="Y78" s="106">
        <v>-9.8498999999999999</v>
      </c>
      <c r="Z78" s="108">
        <v>2.1705999999999999</v>
      </c>
      <c r="AA78" s="102">
        <v>-10.6</v>
      </c>
      <c r="AB78" s="106">
        <v>-8.7548999999999992</v>
      </c>
      <c r="AC78" s="106">
        <v>-8.0298999999999996</v>
      </c>
      <c r="AD78" s="103">
        <v>-4.9465000000000003</v>
      </c>
      <c r="AE78" s="104">
        <v>-0.39629999999999999</v>
      </c>
      <c r="AF78" s="105">
        <v>-8.9733999999999998</v>
      </c>
      <c r="AG78" s="109">
        <v>12.2873</v>
      </c>
      <c r="AH78" s="102">
        <v>6.2236000000000002</v>
      </c>
      <c r="AI78" s="106">
        <v>8.0334000000000003</v>
      </c>
      <c r="AJ78" s="106">
        <v>1.5978000000000001</v>
      </c>
      <c r="AK78" s="106">
        <v>-1.0565</v>
      </c>
      <c r="AL78" s="106">
        <v>-0.9052</v>
      </c>
      <c r="AM78" s="106">
        <v>0.35799999999999998</v>
      </c>
      <c r="AN78" s="106">
        <v>3.6682000000000001</v>
      </c>
      <c r="AO78" s="106">
        <v>4.2827000000000002</v>
      </c>
      <c r="AP78" s="106">
        <v>-2.6634000000000002</v>
      </c>
      <c r="AQ78" s="103">
        <v>3.5125000000000002</v>
      </c>
      <c r="AR78" s="104">
        <v>0.13</v>
      </c>
      <c r="AS78" s="106">
        <v>1.97</v>
      </c>
      <c r="AT78" s="106">
        <v>-3.99</v>
      </c>
      <c r="AU78" s="106">
        <v>-9.02</v>
      </c>
      <c r="AV78" s="106">
        <v>8.0000000000000004E-4</v>
      </c>
      <c r="AW78" s="105">
        <v>0.36</v>
      </c>
      <c r="AX78" s="108">
        <v>1.86</v>
      </c>
      <c r="AY78" s="102">
        <v>-6.0411000000000001</v>
      </c>
      <c r="AZ78" s="106">
        <v>-4.3041</v>
      </c>
      <c r="BA78" s="106">
        <v>-4.6455000000000002</v>
      </c>
      <c r="BB78" s="106">
        <v>-4.6455000000000002</v>
      </c>
      <c r="BC78" s="106">
        <v>-7.1897000000000002</v>
      </c>
      <c r="BD78" s="106">
        <v>-3.8489</v>
      </c>
      <c r="BE78" s="106">
        <v>-5.6201999999999996</v>
      </c>
      <c r="BF78" s="106">
        <v>-9.1173999999999999</v>
      </c>
      <c r="BG78" s="103">
        <v>-9.1173999999999999</v>
      </c>
      <c r="BH78" s="110">
        <v>1.6222000000000001</v>
      </c>
      <c r="BI78" s="105">
        <v>2.2541000000000002</v>
      </c>
      <c r="BJ78" s="105">
        <v>-0.59619999999999995</v>
      </c>
      <c r="BK78" s="105">
        <v>-1.9100999999999999</v>
      </c>
      <c r="BL78" s="109">
        <v>10.1333</v>
      </c>
      <c r="BM78" s="111">
        <v>-5.4403879999999996</v>
      </c>
      <c r="BN78" s="111">
        <v>2.672755</v>
      </c>
      <c r="BO78" s="111">
        <v>-6.1490639999999992</v>
      </c>
      <c r="BP78" s="111">
        <v>2.4189350000000003</v>
      </c>
      <c r="BQ78" s="103">
        <v>-1.4077335203461834</v>
      </c>
      <c r="BR78" s="112">
        <v>-1.73</v>
      </c>
      <c r="BS78" s="105">
        <v>6.56</v>
      </c>
      <c r="BT78" s="105">
        <v>-0.89</v>
      </c>
      <c r="BU78" s="105">
        <v>-5.37</v>
      </c>
      <c r="BV78" s="105">
        <v>-0.27</v>
      </c>
      <c r="BW78" s="105">
        <v>1.91</v>
      </c>
      <c r="BX78" s="105">
        <v>-4.4400000000000004</v>
      </c>
      <c r="BY78" s="105">
        <v>0.25</v>
      </c>
      <c r="BZ78" s="105">
        <v>-1.1100000000000001</v>
      </c>
      <c r="CA78" s="111">
        <v>-1.93</v>
      </c>
      <c r="CB78" s="50" t="e">
        <f>(Inputs!$G$18*'Historical Data'!B78)+(Inputs!$G$19*'Historical Data'!C78)+(Inputs!$G$21*'Historical Data'!D78)+(Inputs!$G$22*'Historical Data'!E78)+(Inputs!$G$23*'Historical Data'!F78)+(Inputs!$G$24*'Historical Data'!G78)+(Inputs!$G$25*'Historical Data'!H78)+(Inputs!$G$26*'Historical Data'!I78)+(Inputs!$G$27*'Historical Data'!J78)+(Inputs!$G$28*'Historical Data'!K78)+(Inputs!$G$29*'Historical Data'!L78)+(Inputs!$G$30*'Historical Data'!M78)+(Inputs!$G$31*'Historical Data'!N78)+(Inputs!$G$32*'Historical Data'!O78)+(Inputs!$G$33*'Historical Data'!P78)+(Inputs!$G$34*'Historical Data'!Q78)+(Inputs!$G$35*'Historical Data'!R78)+(Inputs!$G$36*'Historical Data'!BQ78)+(Inputs!$G$37*'Historical Data'!T78)+(Inputs!$G$38*'Historical Data'!U78)+(Inputs!$G$39*'Historical Data'!V78)+(Inputs!$G$40*'Historical Data'!W78)+(Inputs!$G$41*'Historical Data'!X78)+(Inputs!$G$42*'Historical Data'!Y78)+(Inputs!$G$43*'Historical Data'!Z78)+(Inputs!$G$45*'Historical Data'!AA78)+(Inputs!$G$46*'Historical Data'!AB78)+(Inputs!$G$47*'Historical Data'!AC78)+(Inputs!$G$48*'Historical Data'!AD78)+(Inputs!$G$50*'Historical Data'!AE78)+(Inputs!$G$51*'Historical Data'!AF78)+(Inputs!$G$52*'Historical Data'!AG78)+(Inputs!$G$54*'Historical Data'!AH78)+(Inputs!$G$55*'Historical Data'!AI78)+(Inputs!$G$56*'Historical Data'!AJ78)+(Inputs!$G$57*'Historical Data'!AK78)+(Inputs!$G$58*'Historical Data'!AL78)+(Inputs!$G$59*'Historical Data'!AM78)+(Inputs!$G$60*'Historical Data'!AN78)+(Inputs!$G$61*'Historical Data'!AO78)+(Inputs!$G$62*'Historical Data'!AP78)+(Inputs!$G$63*'Historical Data'!AQ78)+(Inputs!$G$65*'Historical Data'!AR78)+(Inputs!$G$66*'Historical Data'!AS78)+(Inputs!$G$67*'Historical Data'!AT78)+(Inputs!$G$68*'Historical Data'!AU78)+(Inputs!$G$69*'Historical Data'!AV78)+(Inputs!$G$70*'Historical Data'!AW78)+(Inputs!$G$71*'Historical Data'!AX78)+(Inputs!$G$73*'Historical Data'!AY78)+(Inputs!$G$74*'Historical Data'!AZ78)+(Inputs!$G$75*'Historical Data'!BA78)+(Inputs!$G$76*'Historical Data'!BB78)+(Inputs!$G$77*'Historical Data'!BC78)+(Inputs!$G$78*'Historical Data'!BD78)+(Inputs!$G$79*'Historical Data'!BE78)+(Inputs!$G$80*'Historical Data'!BF78)+(Inputs!$G$81*'Historical Data'!BG78)+(Inputs!$G$83*'Historical Data'!BH78)+(Inputs!$G$84*'Historical Data'!BI78)+(Inputs!$G$85*'Historical Data'!BJ78)+(Inputs!$G$86*'Historical Data'!BK78)+(Inputs!$G$87*'Historical Data'!BL78)+(Inputs!$G$89*'Historical Data'!BM78)+(Inputs!$G$90*'Historical Data'!BN78)+(Inputs!$G$91*'Historical Data'!BO78)+(Inputs!$G$92*'Historical Data'!BP78)+(Inputs!$G$93*'Historical Data'!S78)+(Inputs!$G$95*'Historical Data'!BR78)+(Inputs!$G$96*'Historical Data'!BS78)+(Inputs!$G$97*'Historical Data'!BT78)+(Inputs!$G$98*'Historical Data'!BU78)+(Inputs!$G$99*'Historical Data'!BV78)+(Inputs!$G$100*'Historical Data'!BW78)+(Inputs!$G$101*'Historical Data'!BX78)+(Inputs!$G$102*'Historical Data'!BY78)+(Inputs!$G$103*'Historical Data'!BZ78)+(Inputs!$G$104*'Historical Data'!CA78)</f>
        <v>#DIV/0!</v>
      </c>
    </row>
    <row r="79" spans="1:80" x14ac:dyDescent="0.2">
      <c r="A79" s="44">
        <v>40816</v>
      </c>
      <c r="B79" s="102">
        <v>2.3999999999999998E-3</v>
      </c>
      <c r="C79" s="103">
        <v>1.9E-3</v>
      </c>
      <c r="D79" s="104">
        <v>-10.6751</v>
      </c>
      <c r="E79" s="105">
        <v>-3.2991000000000001</v>
      </c>
      <c r="F79" s="106">
        <v>-17.906400000000001</v>
      </c>
      <c r="G79" s="106">
        <v>-13.0222</v>
      </c>
      <c r="H79" s="105">
        <v>-10.982100000000001</v>
      </c>
      <c r="I79" s="106">
        <v>-4.5805999999999996</v>
      </c>
      <c r="J79" s="106">
        <v>-21.322500000000002</v>
      </c>
      <c r="K79" s="106">
        <v>-7.3072999999999997</v>
      </c>
      <c r="L79" s="106">
        <v>-7.2702999999999998</v>
      </c>
      <c r="M79" s="106">
        <v>-7.5595999999999997</v>
      </c>
      <c r="N79" s="106">
        <v>-4.1399999999999997</v>
      </c>
      <c r="O79" s="106">
        <v>-23.3276</v>
      </c>
      <c r="P79" s="106">
        <v>-10.849</v>
      </c>
      <c r="Q79" s="106">
        <v>-11.3979</v>
      </c>
      <c r="R79" s="106">
        <v>-9.4641999999999999</v>
      </c>
      <c r="S79" s="105">
        <v>-4.6564831731610061</v>
      </c>
      <c r="T79" s="107">
        <v>-7.18</v>
      </c>
      <c r="U79" s="106">
        <v>-9.1951999999999998</v>
      </c>
      <c r="V79" s="106">
        <v>-6.9448999999999996</v>
      </c>
      <c r="W79" s="106">
        <v>-10.5693</v>
      </c>
      <c r="X79" s="106">
        <v>-3.0756000000000001</v>
      </c>
      <c r="Y79" s="106">
        <v>-9.9888999999999992</v>
      </c>
      <c r="Z79" s="108">
        <v>0.2054</v>
      </c>
      <c r="AA79" s="102">
        <v>-13.28</v>
      </c>
      <c r="AB79" s="106">
        <v>-10.808299999999999</v>
      </c>
      <c r="AC79" s="106">
        <v>-3.9594</v>
      </c>
      <c r="AD79" s="103">
        <v>-17.417200000000001</v>
      </c>
      <c r="AE79" s="104">
        <v>-14.622</v>
      </c>
      <c r="AF79" s="105">
        <v>-9.8079999999999998</v>
      </c>
      <c r="AG79" s="109">
        <v>-11.167199999999999</v>
      </c>
      <c r="AH79" s="102">
        <v>-1.5790999999999999</v>
      </c>
      <c r="AI79" s="106">
        <v>1.4410000000000001</v>
      </c>
      <c r="AJ79" s="106">
        <v>4.165</v>
      </c>
      <c r="AK79" s="106">
        <v>1.6561999999999999</v>
      </c>
      <c r="AL79" s="106">
        <v>-1.1827000000000001</v>
      </c>
      <c r="AM79" s="106">
        <v>1.4915</v>
      </c>
      <c r="AN79" s="106">
        <v>-4.7602000000000002</v>
      </c>
      <c r="AO79" s="106">
        <v>-1.4783999999999999</v>
      </c>
      <c r="AP79" s="106">
        <v>-0.65939999999999999</v>
      </c>
      <c r="AQ79" s="103">
        <v>4.4499999999999998E-2</v>
      </c>
      <c r="AR79" s="104">
        <v>0.31</v>
      </c>
      <c r="AS79" s="106">
        <v>-9.6189999999999998</v>
      </c>
      <c r="AT79" s="106">
        <v>-3.59</v>
      </c>
      <c r="AU79" s="106">
        <v>-9.5</v>
      </c>
      <c r="AV79" s="106">
        <v>8.0000000000000004E-4</v>
      </c>
      <c r="AW79" s="105">
        <v>-0.15</v>
      </c>
      <c r="AX79" s="108">
        <v>0.3</v>
      </c>
      <c r="AY79" s="102">
        <v>-6.2210999999999999</v>
      </c>
      <c r="AZ79" s="106">
        <v>-0.1109</v>
      </c>
      <c r="BA79" s="106">
        <v>2.2483</v>
      </c>
      <c r="BB79" s="106">
        <v>2.2483</v>
      </c>
      <c r="BC79" s="106">
        <v>-0.58350000000000002</v>
      </c>
      <c r="BD79" s="106">
        <v>0.56340000000000001</v>
      </c>
      <c r="BE79" s="106">
        <v>-1.9349000000000001</v>
      </c>
      <c r="BF79" s="106">
        <v>-1.0647</v>
      </c>
      <c r="BG79" s="103">
        <v>-1.0647</v>
      </c>
      <c r="BH79" s="110">
        <v>-14.230499999999999</v>
      </c>
      <c r="BI79" s="105">
        <v>-7.7076000000000002</v>
      </c>
      <c r="BJ79" s="105">
        <v>3.2389000000000001</v>
      </c>
      <c r="BK79" s="105">
        <v>-3.6949999999999998</v>
      </c>
      <c r="BL79" s="109">
        <v>3.0821999999999998</v>
      </c>
      <c r="BM79" s="111">
        <v>-7.5684699999999996</v>
      </c>
      <c r="BN79" s="111">
        <v>0.60297100000000003</v>
      </c>
      <c r="BO79" s="111">
        <v>-0.73494199999999987</v>
      </c>
      <c r="BP79" s="111">
        <v>-5.9019510000000004</v>
      </c>
      <c r="BQ79" s="103">
        <v>-4.6564831731610061</v>
      </c>
      <c r="BR79" s="112">
        <v>-1.77</v>
      </c>
      <c r="BS79" s="105">
        <v>8.4499999999999993</v>
      </c>
      <c r="BT79" s="105">
        <v>-2.2200000000000002</v>
      </c>
      <c r="BU79" s="105">
        <v>-5.0599999999999996</v>
      </c>
      <c r="BV79" s="105">
        <v>-0.19</v>
      </c>
      <c r="BW79" s="105">
        <v>-7.0000000000000007E-2</v>
      </c>
      <c r="BX79" s="105">
        <v>-5.22</v>
      </c>
      <c r="BY79" s="105">
        <v>-0.78</v>
      </c>
      <c r="BZ79" s="105">
        <v>-0.66</v>
      </c>
      <c r="CA79" s="111">
        <v>-2.37</v>
      </c>
      <c r="CB79" s="50" t="e">
        <f>(Inputs!$G$18*'Historical Data'!B79)+(Inputs!$G$19*'Historical Data'!C79)+(Inputs!$G$21*'Historical Data'!D79)+(Inputs!$G$22*'Historical Data'!E79)+(Inputs!$G$23*'Historical Data'!F79)+(Inputs!$G$24*'Historical Data'!G79)+(Inputs!$G$25*'Historical Data'!H79)+(Inputs!$G$26*'Historical Data'!I79)+(Inputs!$G$27*'Historical Data'!J79)+(Inputs!$G$28*'Historical Data'!K79)+(Inputs!$G$29*'Historical Data'!L79)+(Inputs!$G$30*'Historical Data'!M79)+(Inputs!$G$31*'Historical Data'!N79)+(Inputs!$G$32*'Historical Data'!O79)+(Inputs!$G$33*'Historical Data'!P79)+(Inputs!$G$34*'Historical Data'!Q79)+(Inputs!$G$35*'Historical Data'!R79)+(Inputs!$G$36*'Historical Data'!BQ79)+(Inputs!$G$37*'Historical Data'!T79)+(Inputs!$G$38*'Historical Data'!U79)+(Inputs!$G$39*'Historical Data'!V79)+(Inputs!$G$40*'Historical Data'!W79)+(Inputs!$G$41*'Historical Data'!X79)+(Inputs!$G$42*'Historical Data'!Y79)+(Inputs!$G$43*'Historical Data'!Z79)+(Inputs!$G$45*'Historical Data'!AA79)+(Inputs!$G$46*'Historical Data'!AB79)+(Inputs!$G$47*'Historical Data'!AC79)+(Inputs!$G$48*'Historical Data'!AD79)+(Inputs!$G$50*'Historical Data'!AE79)+(Inputs!$G$51*'Historical Data'!AF79)+(Inputs!$G$52*'Historical Data'!AG79)+(Inputs!$G$54*'Historical Data'!AH79)+(Inputs!$G$55*'Historical Data'!AI79)+(Inputs!$G$56*'Historical Data'!AJ79)+(Inputs!$G$57*'Historical Data'!AK79)+(Inputs!$G$58*'Historical Data'!AL79)+(Inputs!$G$59*'Historical Data'!AM79)+(Inputs!$G$60*'Historical Data'!AN79)+(Inputs!$G$61*'Historical Data'!AO79)+(Inputs!$G$62*'Historical Data'!AP79)+(Inputs!$G$63*'Historical Data'!AQ79)+(Inputs!$G$65*'Historical Data'!AR79)+(Inputs!$G$66*'Historical Data'!AS79)+(Inputs!$G$67*'Historical Data'!AT79)+(Inputs!$G$68*'Historical Data'!AU79)+(Inputs!$G$69*'Historical Data'!AV79)+(Inputs!$G$70*'Historical Data'!AW79)+(Inputs!$G$71*'Historical Data'!AX79)+(Inputs!$G$73*'Historical Data'!AY79)+(Inputs!$G$74*'Historical Data'!AZ79)+(Inputs!$G$75*'Historical Data'!BA79)+(Inputs!$G$76*'Historical Data'!BB79)+(Inputs!$G$77*'Historical Data'!BC79)+(Inputs!$G$78*'Historical Data'!BD79)+(Inputs!$G$79*'Historical Data'!BE79)+(Inputs!$G$80*'Historical Data'!BF79)+(Inputs!$G$81*'Historical Data'!BG79)+(Inputs!$G$83*'Historical Data'!BH79)+(Inputs!$G$84*'Historical Data'!BI79)+(Inputs!$G$85*'Historical Data'!BJ79)+(Inputs!$G$86*'Historical Data'!BK79)+(Inputs!$G$87*'Historical Data'!BL79)+(Inputs!$G$89*'Historical Data'!BM79)+(Inputs!$G$90*'Historical Data'!BN79)+(Inputs!$G$91*'Historical Data'!BO79)+(Inputs!$G$92*'Historical Data'!BP79)+(Inputs!$G$93*'Historical Data'!S79)+(Inputs!$G$95*'Historical Data'!BR79)+(Inputs!$G$96*'Historical Data'!BS79)+(Inputs!$G$97*'Historical Data'!BT79)+(Inputs!$G$98*'Historical Data'!BU79)+(Inputs!$G$99*'Historical Data'!BV79)+(Inputs!$G$100*'Historical Data'!BW79)+(Inputs!$G$101*'Historical Data'!BX79)+(Inputs!$G$102*'Historical Data'!BY79)+(Inputs!$G$103*'Historical Data'!BZ79)+(Inputs!$G$104*'Historical Data'!CA79)</f>
        <v>#DIV/0!</v>
      </c>
    </row>
    <row r="80" spans="1:80" x14ac:dyDescent="0.2">
      <c r="A80" s="44">
        <v>40847</v>
      </c>
      <c r="B80" s="102">
        <v>1.4E-3</v>
      </c>
      <c r="C80" s="103">
        <v>2.3E-3</v>
      </c>
      <c r="D80" s="104">
        <v>13.1896</v>
      </c>
      <c r="E80" s="105">
        <v>4.6527000000000003</v>
      </c>
      <c r="F80" s="106">
        <v>16.2986</v>
      </c>
      <c r="G80" s="106">
        <v>17.237300000000001</v>
      </c>
      <c r="H80" s="105">
        <v>13.664199999999999</v>
      </c>
      <c r="I80" s="106">
        <v>5.8030999999999997</v>
      </c>
      <c r="J80" s="106">
        <v>10.498100000000001</v>
      </c>
      <c r="K80" s="106">
        <v>10.968999999999999</v>
      </c>
      <c r="L80" s="106">
        <v>10.8026</v>
      </c>
      <c r="M80" s="106">
        <v>11.450799999999999</v>
      </c>
      <c r="N80" s="106">
        <v>10.27</v>
      </c>
      <c r="O80" s="106">
        <v>22.707999999999998</v>
      </c>
      <c r="P80" s="106">
        <v>14.466100000000001</v>
      </c>
      <c r="Q80" s="106">
        <v>15.9657</v>
      </c>
      <c r="R80" s="106">
        <v>12.8385</v>
      </c>
      <c r="S80" s="105">
        <v>4.8196605663569523</v>
      </c>
      <c r="T80" s="107">
        <v>10.77</v>
      </c>
      <c r="U80" s="106">
        <v>12.6037</v>
      </c>
      <c r="V80" s="106">
        <v>10.9147</v>
      </c>
      <c r="W80" s="106">
        <v>15.340400000000001</v>
      </c>
      <c r="X80" s="106">
        <v>10.2119</v>
      </c>
      <c r="Y80" s="106">
        <v>16.334399999999999</v>
      </c>
      <c r="Z80" s="108">
        <v>3.6585000000000001</v>
      </c>
      <c r="AA80" s="102">
        <v>12.07</v>
      </c>
      <c r="AB80" s="106">
        <v>9.6274999999999995</v>
      </c>
      <c r="AC80" s="106">
        <v>-0.63419999999999999</v>
      </c>
      <c r="AD80" s="103">
        <v>17.001000000000001</v>
      </c>
      <c r="AE80" s="104">
        <v>7.6505000000000001</v>
      </c>
      <c r="AF80" s="105">
        <v>9.7667999999999999</v>
      </c>
      <c r="AG80" s="109">
        <v>5.9381000000000004</v>
      </c>
      <c r="AH80" s="102">
        <v>3.3140000000000001</v>
      </c>
      <c r="AI80" s="106">
        <v>1.4906999999999999</v>
      </c>
      <c r="AJ80" s="106">
        <v>1.6151</v>
      </c>
      <c r="AK80" s="106">
        <v>4.3445</v>
      </c>
      <c r="AL80" s="106">
        <v>4.1773999999999996</v>
      </c>
      <c r="AM80" s="106">
        <v>0.1113</v>
      </c>
      <c r="AN80" s="106">
        <v>4.4058000000000002</v>
      </c>
      <c r="AO80" s="106">
        <v>4.6512000000000002</v>
      </c>
      <c r="AP80" s="106">
        <v>3.5880000000000001</v>
      </c>
      <c r="AQ80" s="103">
        <v>2.9081999999999999</v>
      </c>
      <c r="AR80" s="104">
        <v>1.67</v>
      </c>
      <c r="AS80" s="106">
        <v>8.8934999999999995</v>
      </c>
      <c r="AT80" s="106">
        <v>5.96</v>
      </c>
      <c r="AU80" s="106">
        <v>9.65</v>
      </c>
      <c r="AV80" s="106">
        <v>8.0000000000000004E-4</v>
      </c>
      <c r="AW80" s="105">
        <v>0.09</v>
      </c>
      <c r="AX80" s="108">
        <v>-0.23</v>
      </c>
      <c r="AY80" s="102">
        <v>3.2317</v>
      </c>
      <c r="AZ80" s="106">
        <v>2.2498</v>
      </c>
      <c r="BA80" s="106">
        <v>2.9971000000000001</v>
      </c>
      <c r="BB80" s="106">
        <v>2.9971000000000001</v>
      </c>
      <c r="BC80" s="106">
        <v>7.0964999999999998</v>
      </c>
      <c r="BD80" s="106">
        <v>2.7088999999999999</v>
      </c>
      <c r="BE80" s="106">
        <v>8.9344000000000001</v>
      </c>
      <c r="BF80" s="106">
        <v>3.8557999999999999</v>
      </c>
      <c r="BG80" s="103">
        <v>3.8557999999999999</v>
      </c>
      <c r="BH80" s="110">
        <v>16.9863</v>
      </c>
      <c r="BI80" s="105">
        <v>-10.011100000000001</v>
      </c>
      <c r="BJ80" s="105">
        <v>-1.6339999999999999</v>
      </c>
      <c r="BK80" s="105">
        <v>3.4693000000000001</v>
      </c>
      <c r="BL80" s="109">
        <v>2.657</v>
      </c>
      <c r="BM80" s="111">
        <v>10.79017</v>
      </c>
      <c r="BN80" s="111">
        <v>2.7429170000000003</v>
      </c>
      <c r="BO80" s="111">
        <v>4.1698089999999999</v>
      </c>
      <c r="BP80" s="111">
        <v>-5.6883639999999991</v>
      </c>
      <c r="BQ80" s="103">
        <v>4.8196605663569523</v>
      </c>
      <c r="BR80" s="112">
        <v>1.18</v>
      </c>
      <c r="BS80" s="105">
        <v>-9.59</v>
      </c>
      <c r="BT80" s="105">
        <v>2.76</v>
      </c>
      <c r="BU80" s="105">
        <v>2.56</v>
      </c>
      <c r="BV80" s="105">
        <v>0.14000000000000001</v>
      </c>
      <c r="BW80" s="105">
        <v>0.18</v>
      </c>
      <c r="BX80" s="105">
        <v>4.45</v>
      </c>
      <c r="BY80" s="105">
        <v>-5.0599999999999996</v>
      </c>
      <c r="BZ80" s="105">
        <v>1.22</v>
      </c>
      <c r="CA80" s="111">
        <v>2.0499999999999998</v>
      </c>
      <c r="CB80" s="50" t="e">
        <f>(Inputs!$G$18*'Historical Data'!B80)+(Inputs!$G$19*'Historical Data'!C80)+(Inputs!$G$21*'Historical Data'!D80)+(Inputs!$G$22*'Historical Data'!E80)+(Inputs!$G$23*'Historical Data'!F80)+(Inputs!$G$24*'Historical Data'!G80)+(Inputs!$G$25*'Historical Data'!H80)+(Inputs!$G$26*'Historical Data'!I80)+(Inputs!$G$27*'Historical Data'!J80)+(Inputs!$G$28*'Historical Data'!K80)+(Inputs!$G$29*'Historical Data'!L80)+(Inputs!$G$30*'Historical Data'!M80)+(Inputs!$G$31*'Historical Data'!N80)+(Inputs!$G$32*'Historical Data'!O80)+(Inputs!$G$33*'Historical Data'!P80)+(Inputs!$G$34*'Historical Data'!Q80)+(Inputs!$G$35*'Historical Data'!R80)+(Inputs!$G$36*'Historical Data'!BQ80)+(Inputs!$G$37*'Historical Data'!T80)+(Inputs!$G$38*'Historical Data'!U80)+(Inputs!$G$39*'Historical Data'!V80)+(Inputs!$G$40*'Historical Data'!W80)+(Inputs!$G$41*'Historical Data'!X80)+(Inputs!$G$42*'Historical Data'!Y80)+(Inputs!$G$43*'Historical Data'!Z80)+(Inputs!$G$45*'Historical Data'!AA80)+(Inputs!$G$46*'Historical Data'!AB80)+(Inputs!$G$47*'Historical Data'!AC80)+(Inputs!$G$48*'Historical Data'!AD80)+(Inputs!$G$50*'Historical Data'!AE80)+(Inputs!$G$51*'Historical Data'!AF80)+(Inputs!$G$52*'Historical Data'!AG80)+(Inputs!$G$54*'Historical Data'!AH80)+(Inputs!$G$55*'Historical Data'!AI80)+(Inputs!$G$56*'Historical Data'!AJ80)+(Inputs!$G$57*'Historical Data'!AK80)+(Inputs!$G$58*'Historical Data'!AL80)+(Inputs!$G$59*'Historical Data'!AM80)+(Inputs!$G$60*'Historical Data'!AN80)+(Inputs!$G$61*'Historical Data'!AO80)+(Inputs!$G$62*'Historical Data'!AP80)+(Inputs!$G$63*'Historical Data'!AQ80)+(Inputs!$G$65*'Historical Data'!AR80)+(Inputs!$G$66*'Historical Data'!AS80)+(Inputs!$G$67*'Historical Data'!AT80)+(Inputs!$G$68*'Historical Data'!AU80)+(Inputs!$G$69*'Historical Data'!AV80)+(Inputs!$G$70*'Historical Data'!AW80)+(Inputs!$G$71*'Historical Data'!AX80)+(Inputs!$G$73*'Historical Data'!AY80)+(Inputs!$G$74*'Historical Data'!AZ80)+(Inputs!$G$75*'Historical Data'!BA80)+(Inputs!$G$76*'Historical Data'!BB80)+(Inputs!$G$77*'Historical Data'!BC80)+(Inputs!$G$78*'Historical Data'!BD80)+(Inputs!$G$79*'Historical Data'!BE80)+(Inputs!$G$80*'Historical Data'!BF80)+(Inputs!$G$81*'Historical Data'!BG80)+(Inputs!$G$83*'Historical Data'!BH80)+(Inputs!$G$84*'Historical Data'!BI80)+(Inputs!$G$85*'Historical Data'!BJ80)+(Inputs!$G$86*'Historical Data'!BK80)+(Inputs!$G$87*'Historical Data'!BL80)+(Inputs!$G$89*'Historical Data'!BM80)+(Inputs!$G$90*'Historical Data'!BN80)+(Inputs!$G$91*'Historical Data'!BO80)+(Inputs!$G$92*'Historical Data'!BP80)+(Inputs!$G$93*'Historical Data'!S80)+(Inputs!$G$95*'Historical Data'!BR80)+(Inputs!$G$96*'Historical Data'!BS80)+(Inputs!$G$97*'Historical Data'!BT80)+(Inputs!$G$98*'Historical Data'!BU80)+(Inputs!$G$99*'Historical Data'!BV80)+(Inputs!$G$100*'Historical Data'!BW80)+(Inputs!$G$101*'Historical Data'!BX80)+(Inputs!$G$102*'Historical Data'!BY80)+(Inputs!$G$103*'Historical Data'!BZ80)+(Inputs!$G$104*'Historical Data'!CA80)</f>
        <v>#DIV/0!</v>
      </c>
    </row>
    <row r="81" spans="1:80" x14ac:dyDescent="0.2">
      <c r="A81" s="44">
        <v>40877</v>
      </c>
      <c r="B81" s="102">
        <v>1.1999999999999999E-3</v>
      </c>
      <c r="C81" s="103">
        <v>2.2000000000000001E-3</v>
      </c>
      <c r="D81" s="104">
        <v>-3.6688000000000001</v>
      </c>
      <c r="E81" s="105">
        <v>2.7706</v>
      </c>
      <c r="F81" s="106">
        <v>-1.9722999999999999</v>
      </c>
      <c r="G81" s="106">
        <v>1.7372000000000001</v>
      </c>
      <c r="H81" s="105">
        <v>-3.9872000000000001</v>
      </c>
      <c r="I81" s="106">
        <v>0.92620000000000002</v>
      </c>
      <c r="J81" s="106">
        <v>-2.7219000000000002</v>
      </c>
      <c r="K81" s="106">
        <v>-0.36020000000000002</v>
      </c>
      <c r="L81" s="106">
        <v>-0.10299999999999999</v>
      </c>
      <c r="M81" s="106">
        <v>-0.6976</v>
      </c>
      <c r="N81" s="106">
        <v>-0.24</v>
      </c>
      <c r="O81" s="106">
        <v>-1.2725</v>
      </c>
      <c r="P81" s="106">
        <v>-0.1991</v>
      </c>
      <c r="Q81" s="106">
        <v>-0.58689999999999998</v>
      </c>
      <c r="R81" s="106">
        <v>-0.49209999999999998</v>
      </c>
      <c r="S81" s="105">
        <v>-2.9282278874764014</v>
      </c>
      <c r="T81" s="107">
        <v>-0.51</v>
      </c>
      <c r="U81" s="106">
        <v>-0.5988</v>
      </c>
      <c r="V81" s="106">
        <v>-0.40639999999999998</v>
      </c>
      <c r="W81" s="106">
        <v>0.62990000000000002</v>
      </c>
      <c r="X81" s="106">
        <v>-1.4994000000000001</v>
      </c>
      <c r="Y81" s="106">
        <v>0.91400000000000003</v>
      </c>
      <c r="Z81" s="108">
        <v>1.0329999999999999</v>
      </c>
      <c r="AA81" s="102">
        <v>-8.3699999999999992</v>
      </c>
      <c r="AB81" s="106">
        <v>-2.1764000000000001</v>
      </c>
      <c r="AC81" s="106">
        <v>0.31909999999999999</v>
      </c>
      <c r="AD81" s="103">
        <v>-4.1108000000000002</v>
      </c>
      <c r="AE81" s="104">
        <v>-0.28860000000000002</v>
      </c>
      <c r="AF81" s="105">
        <v>-0.82340000000000002</v>
      </c>
      <c r="AG81" s="109">
        <v>1.7293000000000001</v>
      </c>
      <c r="AH81" s="102">
        <v>2.2294999999999998</v>
      </c>
      <c r="AI81" s="106">
        <v>3.7339000000000002</v>
      </c>
      <c r="AJ81" s="106">
        <v>1.0127999999999999</v>
      </c>
      <c r="AK81" s="106">
        <v>2.9459</v>
      </c>
      <c r="AL81" s="106">
        <v>0.99980000000000002</v>
      </c>
      <c r="AM81" s="106">
        <v>9.9000000000000005E-2</v>
      </c>
      <c r="AN81" s="106">
        <v>-0.69079999999999997</v>
      </c>
      <c r="AO81" s="106">
        <v>-0.10100000000000001</v>
      </c>
      <c r="AP81" s="106">
        <v>2.0781999999999998</v>
      </c>
      <c r="AQ81" s="103">
        <v>2.2130999999999998</v>
      </c>
      <c r="AR81" s="104">
        <v>-2.0499999999999998</v>
      </c>
      <c r="AS81" s="106">
        <v>-1.5195000000000001</v>
      </c>
      <c r="AT81" s="106">
        <v>-2.21</v>
      </c>
      <c r="AU81" s="106">
        <v>-4.83</v>
      </c>
      <c r="AV81" s="106">
        <v>8.0000000000000004E-4</v>
      </c>
      <c r="AW81" s="105">
        <v>0.05</v>
      </c>
      <c r="AX81" s="108">
        <v>0.39</v>
      </c>
      <c r="AY81" s="102">
        <v>1.0563</v>
      </c>
      <c r="AZ81" s="106">
        <v>0.2606</v>
      </c>
      <c r="BA81" s="106">
        <v>-1.8796999999999999</v>
      </c>
      <c r="BB81" s="106">
        <v>-1.8796999999999999</v>
      </c>
      <c r="BC81" s="106">
        <v>-0.9032</v>
      </c>
      <c r="BD81" s="106">
        <v>-0.55049999999999999</v>
      </c>
      <c r="BE81" s="106">
        <v>-1.6541999999999999</v>
      </c>
      <c r="BF81" s="106">
        <v>-2.3144</v>
      </c>
      <c r="BG81" s="103">
        <v>-2.3144</v>
      </c>
      <c r="BH81" s="110">
        <v>1.8734999999999999</v>
      </c>
      <c r="BI81" s="105">
        <v>4.4499000000000004</v>
      </c>
      <c r="BJ81" s="105">
        <v>2.2757999999999998</v>
      </c>
      <c r="BK81" s="105">
        <v>1.2353000000000001</v>
      </c>
      <c r="BL81" s="109">
        <v>2.9803999999999999</v>
      </c>
      <c r="BM81" s="111">
        <v>0.44966800000000001</v>
      </c>
      <c r="BN81" s="111">
        <v>1.663216</v>
      </c>
      <c r="BO81" s="111">
        <v>-1.1696449999999998</v>
      </c>
      <c r="BP81" s="111">
        <v>3.7745160000000002</v>
      </c>
      <c r="BQ81" s="103">
        <v>-2.9282278874764014</v>
      </c>
      <c r="BR81" s="112">
        <v>-0.6</v>
      </c>
      <c r="BS81" s="105">
        <v>-0.17</v>
      </c>
      <c r="BT81" s="105">
        <v>0.09</v>
      </c>
      <c r="BU81" s="105">
        <v>-1.05</v>
      </c>
      <c r="BV81" s="105">
        <v>0.5</v>
      </c>
      <c r="BW81" s="105">
        <v>-0.03</v>
      </c>
      <c r="BX81" s="105">
        <v>-1.48</v>
      </c>
      <c r="BY81" s="105">
        <v>0.18</v>
      </c>
      <c r="BZ81" s="105">
        <v>0.17</v>
      </c>
      <c r="CA81" s="111">
        <v>-0.89</v>
      </c>
      <c r="CB81" s="50" t="e">
        <f>(Inputs!$G$18*'Historical Data'!B81)+(Inputs!$G$19*'Historical Data'!C81)+(Inputs!$G$21*'Historical Data'!D81)+(Inputs!$G$22*'Historical Data'!E81)+(Inputs!$G$23*'Historical Data'!F81)+(Inputs!$G$24*'Historical Data'!G81)+(Inputs!$G$25*'Historical Data'!H81)+(Inputs!$G$26*'Historical Data'!I81)+(Inputs!$G$27*'Historical Data'!J81)+(Inputs!$G$28*'Historical Data'!K81)+(Inputs!$G$29*'Historical Data'!L81)+(Inputs!$G$30*'Historical Data'!M81)+(Inputs!$G$31*'Historical Data'!N81)+(Inputs!$G$32*'Historical Data'!O81)+(Inputs!$G$33*'Historical Data'!P81)+(Inputs!$G$34*'Historical Data'!Q81)+(Inputs!$G$35*'Historical Data'!R81)+(Inputs!$G$36*'Historical Data'!BQ81)+(Inputs!$G$37*'Historical Data'!T81)+(Inputs!$G$38*'Historical Data'!U81)+(Inputs!$G$39*'Historical Data'!V81)+(Inputs!$G$40*'Historical Data'!W81)+(Inputs!$G$41*'Historical Data'!X81)+(Inputs!$G$42*'Historical Data'!Y81)+(Inputs!$G$43*'Historical Data'!Z81)+(Inputs!$G$45*'Historical Data'!AA81)+(Inputs!$G$46*'Historical Data'!AB81)+(Inputs!$G$47*'Historical Data'!AC81)+(Inputs!$G$48*'Historical Data'!AD81)+(Inputs!$G$50*'Historical Data'!AE81)+(Inputs!$G$51*'Historical Data'!AF81)+(Inputs!$G$52*'Historical Data'!AG81)+(Inputs!$G$54*'Historical Data'!AH81)+(Inputs!$G$55*'Historical Data'!AI81)+(Inputs!$G$56*'Historical Data'!AJ81)+(Inputs!$G$57*'Historical Data'!AK81)+(Inputs!$G$58*'Historical Data'!AL81)+(Inputs!$G$59*'Historical Data'!AM81)+(Inputs!$G$60*'Historical Data'!AN81)+(Inputs!$G$61*'Historical Data'!AO81)+(Inputs!$G$62*'Historical Data'!AP81)+(Inputs!$G$63*'Historical Data'!AQ81)+(Inputs!$G$65*'Historical Data'!AR81)+(Inputs!$G$66*'Historical Data'!AS81)+(Inputs!$G$67*'Historical Data'!AT81)+(Inputs!$G$68*'Historical Data'!AU81)+(Inputs!$G$69*'Historical Data'!AV81)+(Inputs!$G$70*'Historical Data'!AW81)+(Inputs!$G$71*'Historical Data'!AX81)+(Inputs!$G$73*'Historical Data'!AY81)+(Inputs!$G$74*'Historical Data'!AZ81)+(Inputs!$G$75*'Historical Data'!BA81)+(Inputs!$G$76*'Historical Data'!BB81)+(Inputs!$G$77*'Historical Data'!BC81)+(Inputs!$G$78*'Historical Data'!BD81)+(Inputs!$G$79*'Historical Data'!BE81)+(Inputs!$G$80*'Historical Data'!BF81)+(Inputs!$G$81*'Historical Data'!BG81)+(Inputs!$G$83*'Historical Data'!BH81)+(Inputs!$G$84*'Historical Data'!BI81)+(Inputs!$G$85*'Historical Data'!BJ81)+(Inputs!$G$86*'Historical Data'!BK81)+(Inputs!$G$87*'Historical Data'!BL81)+(Inputs!$G$89*'Historical Data'!BM81)+(Inputs!$G$90*'Historical Data'!BN81)+(Inputs!$G$91*'Historical Data'!BO81)+(Inputs!$G$92*'Historical Data'!BP81)+(Inputs!$G$93*'Historical Data'!S81)+(Inputs!$G$95*'Historical Data'!BR81)+(Inputs!$G$96*'Historical Data'!BS81)+(Inputs!$G$97*'Historical Data'!BT81)+(Inputs!$G$98*'Historical Data'!BU81)+(Inputs!$G$99*'Historical Data'!BV81)+(Inputs!$G$100*'Historical Data'!BW81)+(Inputs!$G$101*'Historical Data'!BX81)+(Inputs!$G$102*'Historical Data'!BY81)+(Inputs!$G$103*'Historical Data'!BZ81)+(Inputs!$G$104*'Historical Data'!CA81)</f>
        <v>#DIV/0!</v>
      </c>
    </row>
    <row r="82" spans="1:80" x14ac:dyDescent="0.2">
      <c r="A82" s="44">
        <v>40908</v>
      </c>
      <c r="B82" s="102">
        <v>8.0000000000000004E-4</v>
      </c>
      <c r="C82" s="103">
        <v>2E-3</v>
      </c>
      <c r="D82" s="104">
        <v>4.0926999999999998</v>
      </c>
      <c r="E82" s="105">
        <v>2.7726000000000002</v>
      </c>
      <c r="F82" s="106">
        <v>-4.3015999999999996</v>
      </c>
      <c r="G82" s="106">
        <v>-1.1001000000000001</v>
      </c>
      <c r="H82" s="105">
        <v>2.4691000000000001</v>
      </c>
      <c r="I82" s="106">
        <v>3.0735000000000001</v>
      </c>
      <c r="J82" s="106">
        <v>-4.8010999999999999</v>
      </c>
      <c r="K82" s="106">
        <v>0.91239999999999999</v>
      </c>
      <c r="L82" s="106">
        <v>-0.29070000000000001</v>
      </c>
      <c r="M82" s="106">
        <v>2.0674000000000001</v>
      </c>
      <c r="N82" s="106">
        <v>5.76</v>
      </c>
      <c r="O82" s="106">
        <v>-9.4106000000000005</v>
      </c>
      <c r="P82" s="106">
        <v>1.4054</v>
      </c>
      <c r="Q82" s="106">
        <v>-0.29049999999999998</v>
      </c>
      <c r="R82" s="106">
        <v>-0.16470000000000001</v>
      </c>
      <c r="S82" s="105">
        <v>0.15731105810604712</v>
      </c>
      <c r="T82" s="107">
        <v>0.85</v>
      </c>
      <c r="U82" s="106">
        <v>1.2217</v>
      </c>
      <c r="V82" s="106">
        <v>1.044</v>
      </c>
      <c r="W82" s="106">
        <v>2.016</v>
      </c>
      <c r="X82" s="106">
        <v>-0.22919999999999999</v>
      </c>
      <c r="Y82" s="106">
        <v>1.6192</v>
      </c>
      <c r="Z82" s="108">
        <v>3.335</v>
      </c>
      <c r="AA82" s="102">
        <v>0.15</v>
      </c>
      <c r="AB82" s="106">
        <v>-2.214</v>
      </c>
      <c r="AC82" s="106">
        <v>-2.2614000000000001</v>
      </c>
      <c r="AD82" s="103">
        <v>-0.83009999999999995</v>
      </c>
      <c r="AE82" s="104">
        <v>-2.8944000000000001</v>
      </c>
      <c r="AF82" s="105">
        <v>0.4889</v>
      </c>
      <c r="AG82" s="109">
        <v>-10.726800000000001</v>
      </c>
      <c r="AH82" s="102">
        <v>4.1078999999999999</v>
      </c>
      <c r="AI82" s="106">
        <v>4.3925000000000001</v>
      </c>
      <c r="AJ82" s="106">
        <v>2.8283999999999998</v>
      </c>
      <c r="AK82" s="106">
        <v>3.8231999999999999</v>
      </c>
      <c r="AL82" s="106">
        <v>-2.1214</v>
      </c>
      <c r="AM82" s="106">
        <v>-0.38229999999999997</v>
      </c>
      <c r="AN82" s="106">
        <v>9.8124000000000002</v>
      </c>
      <c r="AO82" s="106">
        <v>4.0857999999999999</v>
      </c>
      <c r="AP82" s="106">
        <v>2.0270000000000001</v>
      </c>
      <c r="AQ82" s="103">
        <v>-0.82640000000000002</v>
      </c>
      <c r="AR82" s="104">
        <v>2.06</v>
      </c>
      <c r="AS82" s="106">
        <v>1.7555000000000001</v>
      </c>
      <c r="AT82" s="106">
        <v>2.48</v>
      </c>
      <c r="AU82" s="106">
        <v>-0.94</v>
      </c>
      <c r="AV82" s="106">
        <v>1.2999999999999999E-3</v>
      </c>
      <c r="AW82" s="105">
        <v>0.05</v>
      </c>
      <c r="AX82" s="108">
        <v>0.57999999999999996</v>
      </c>
      <c r="AY82" s="102">
        <v>5.5557999999999996</v>
      </c>
      <c r="AZ82" s="106">
        <v>1.0007999999999999</v>
      </c>
      <c r="BA82" s="106">
        <v>2.5566</v>
      </c>
      <c r="BB82" s="106">
        <v>2.5566</v>
      </c>
      <c r="BC82" s="106">
        <v>2.9296000000000002</v>
      </c>
      <c r="BD82" s="106">
        <v>0.56589999999999996</v>
      </c>
      <c r="BE82" s="106">
        <v>0.70820000000000005</v>
      </c>
      <c r="BF82" s="106">
        <v>0.32950000000000002</v>
      </c>
      <c r="BG82" s="103">
        <v>0.32950000000000002</v>
      </c>
      <c r="BH82" s="110">
        <v>-3.1509999999999998</v>
      </c>
      <c r="BI82" s="105">
        <v>11.1454</v>
      </c>
      <c r="BJ82" s="105">
        <v>0.66449999999999998</v>
      </c>
      <c r="BK82" s="105">
        <v>-3.5261999999999998</v>
      </c>
      <c r="BL82" s="109">
        <v>-0.9506</v>
      </c>
      <c r="BM82" s="111">
        <v>1.2718950000000002</v>
      </c>
      <c r="BN82" s="111">
        <v>2.5369470000000001</v>
      </c>
      <c r="BO82" s="111">
        <v>1.7054760000000002</v>
      </c>
      <c r="BP82" s="111">
        <v>7.3753989999999998</v>
      </c>
      <c r="BQ82" s="103">
        <v>0.15731105810604712</v>
      </c>
      <c r="BR82" s="112">
        <v>0.62</v>
      </c>
      <c r="BS82" s="105">
        <v>1.65</v>
      </c>
      <c r="BT82" s="105">
        <v>-0.49</v>
      </c>
      <c r="BU82" s="105">
        <v>-0.81</v>
      </c>
      <c r="BV82" s="105">
        <v>0.38</v>
      </c>
      <c r="BW82" s="105">
        <v>0.43</v>
      </c>
      <c r="BX82" s="105">
        <v>-0.88</v>
      </c>
      <c r="BY82" s="105">
        <v>0.79</v>
      </c>
      <c r="BZ82" s="105">
        <v>0.1</v>
      </c>
      <c r="CA82" s="111">
        <v>0.14000000000000001</v>
      </c>
      <c r="CB82" s="50" t="e">
        <f>(Inputs!$G$18*'Historical Data'!B82)+(Inputs!$G$19*'Historical Data'!C82)+(Inputs!$G$21*'Historical Data'!D82)+(Inputs!$G$22*'Historical Data'!E82)+(Inputs!$G$23*'Historical Data'!F82)+(Inputs!$G$24*'Historical Data'!G82)+(Inputs!$G$25*'Historical Data'!H82)+(Inputs!$G$26*'Historical Data'!I82)+(Inputs!$G$27*'Historical Data'!J82)+(Inputs!$G$28*'Historical Data'!K82)+(Inputs!$G$29*'Historical Data'!L82)+(Inputs!$G$30*'Historical Data'!M82)+(Inputs!$G$31*'Historical Data'!N82)+(Inputs!$G$32*'Historical Data'!O82)+(Inputs!$G$33*'Historical Data'!P82)+(Inputs!$G$34*'Historical Data'!Q82)+(Inputs!$G$35*'Historical Data'!R82)+(Inputs!$G$36*'Historical Data'!BQ82)+(Inputs!$G$37*'Historical Data'!T82)+(Inputs!$G$38*'Historical Data'!U82)+(Inputs!$G$39*'Historical Data'!V82)+(Inputs!$G$40*'Historical Data'!W82)+(Inputs!$G$41*'Historical Data'!X82)+(Inputs!$G$42*'Historical Data'!Y82)+(Inputs!$G$43*'Historical Data'!Z82)+(Inputs!$G$45*'Historical Data'!AA82)+(Inputs!$G$46*'Historical Data'!AB82)+(Inputs!$G$47*'Historical Data'!AC82)+(Inputs!$G$48*'Historical Data'!AD82)+(Inputs!$G$50*'Historical Data'!AE82)+(Inputs!$G$51*'Historical Data'!AF82)+(Inputs!$G$52*'Historical Data'!AG82)+(Inputs!$G$54*'Historical Data'!AH82)+(Inputs!$G$55*'Historical Data'!AI82)+(Inputs!$G$56*'Historical Data'!AJ82)+(Inputs!$G$57*'Historical Data'!AK82)+(Inputs!$G$58*'Historical Data'!AL82)+(Inputs!$G$59*'Historical Data'!AM82)+(Inputs!$G$60*'Historical Data'!AN82)+(Inputs!$G$61*'Historical Data'!AO82)+(Inputs!$G$62*'Historical Data'!AP82)+(Inputs!$G$63*'Historical Data'!AQ82)+(Inputs!$G$65*'Historical Data'!AR82)+(Inputs!$G$66*'Historical Data'!AS82)+(Inputs!$G$67*'Historical Data'!AT82)+(Inputs!$G$68*'Historical Data'!AU82)+(Inputs!$G$69*'Historical Data'!AV82)+(Inputs!$G$70*'Historical Data'!AW82)+(Inputs!$G$71*'Historical Data'!AX82)+(Inputs!$G$73*'Historical Data'!AY82)+(Inputs!$G$74*'Historical Data'!AZ82)+(Inputs!$G$75*'Historical Data'!BA82)+(Inputs!$G$76*'Historical Data'!BB82)+(Inputs!$G$77*'Historical Data'!BC82)+(Inputs!$G$78*'Historical Data'!BD82)+(Inputs!$G$79*'Historical Data'!BE82)+(Inputs!$G$80*'Historical Data'!BF82)+(Inputs!$G$81*'Historical Data'!BG82)+(Inputs!$G$83*'Historical Data'!BH82)+(Inputs!$G$84*'Historical Data'!BI82)+(Inputs!$G$85*'Historical Data'!BJ82)+(Inputs!$G$86*'Historical Data'!BK82)+(Inputs!$G$87*'Historical Data'!BL82)+(Inputs!$G$89*'Historical Data'!BM82)+(Inputs!$G$90*'Historical Data'!BN82)+(Inputs!$G$91*'Historical Data'!BO82)+(Inputs!$G$92*'Historical Data'!BP82)+(Inputs!$G$93*'Historical Data'!S82)+(Inputs!$G$95*'Historical Data'!BR82)+(Inputs!$G$96*'Historical Data'!BS82)+(Inputs!$G$97*'Historical Data'!BT82)+(Inputs!$G$98*'Historical Data'!BU82)+(Inputs!$G$99*'Historical Data'!BV82)+(Inputs!$G$100*'Historical Data'!BW82)+(Inputs!$G$101*'Historical Data'!BX82)+(Inputs!$G$102*'Historical Data'!BY82)+(Inputs!$G$103*'Historical Data'!BZ82)+(Inputs!$G$104*'Historical Data'!CA82)</f>
        <v>#DIV/0!</v>
      </c>
    </row>
    <row r="83" spans="1:80" x14ac:dyDescent="0.2">
      <c r="A83" s="44">
        <v>40939</v>
      </c>
      <c r="B83" s="102">
        <v>8.0000000000000004E-4</v>
      </c>
      <c r="C83" s="103">
        <v>3.0000000000000001E-3</v>
      </c>
      <c r="D83" s="104">
        <v>6.601</v>
      </c>
      <c r="E83" s="105">
        <v>-1.4157999999999999</v>
      </c>
      <c r="F83" s="106">
        <v>10.991</v>
      </c>
      <c r="G83" s="106">
        <v>1.8579000000000001</v>
      </c>
      <c r="H83" s="105">
        <v>7.0743999999999998</v>
      </c>
      <c r="I83" s="106">
        <v>3.7446000000000002</v>
      </c>
      <c r="J83" s="106">
        <v>11.873200000000001</v>
      </c>
      <c r="K83" s="106">
        <v>4.9013</v>
      </c>
      <c r="L83" s="106">
        <v>6.0391000000000004</v>
      </c>
      <c r="M83" s="106">
        <v>3.8279999999999998</v>
      </c>
      <c r="N83" s="106">
        <v>1.95</v>
      </c>
      <c r="O83" s="106">
        <v>10.675599999999999</v>
      </c>
      <c r="P83" s="106">
        <v>6.7184999999999997</v>
      </c>
      <c r="Q83" s="106">
        <v>7.5270000000000001</v>
      </c>
      <c r="R83" s="106">
        <v>6.0049000000000001</v>
      </c>
      <c r="S83" s="105">
        <v>6.9955868355300144</v>
      </c>
      <c r="T83" s="107">
        <v>4.3600000000000003</v>
      </c>
      <c r="U83" s="106">
        <v>4.9309000000000003</v>
      </c>
      <c r="V83" s="106">
        <v>4.6374000000000004</v>
      </c>
      <c r="W83" s="106">
        <v>7.8985000000000003</v>
      </c>
      <c r="X83" s="106">
        <v>6.2083000000000004</v>
      </c>
      <c r="Y83" s="106">
        <v>6.0019999999999998</v>
      </c>
      <c r="Z83" s="108">
        <v>-3.6131000000000002</v>
      </c>
      <c r="AA83" s="102">
        <v>10.68</v>
      </c>
      <c r="AB83" s="106">
        <v>5.2694999999999999</v>
      </c>
      <c r="AC83" s="106">
        <v>4.7750000000000004</v>
      </c>
      <c r="AD83" s="103">
        <v>9.1379000000000001</v>
      </c>
      <c r="AE83" s="104">
        <v>3.6884999999999999</v>
      </c>
      <c r="AF83" s="105">
        <v>6.7013999999999996</v>
      </c>
      <c r="AG83" s="109">
        <v>11.490500000000001</v>
      </c>
      <c r="AH83" s="102">
        <v>-4.2363</v>
      </c>
      <c r="AI83" s="106">
        <v>-4.9492000000000003</v>
      </c>
      <c r="AJ83" s="106">
        <v>-5.7271999999999998</v>
      </c>
      <c r="AK83" s="106">
        <v>-5.024</v>
      </c>
      <c r="AL83" s="106">
        <v>-8.2775999999999996</v>
      </c>
      <c r="AM83" s="106">
        <v>-4.6952999999999996</v>
      </c>
      <c r="AN83" s="106">
        <v>-1.6919</v>
      </c>
      <c r="AO83" s="106">
        <v>-3.1526999999999998</v>
      </c>
      <c r="AP83" s="106">
        <v>-1.3838999999999999</v>
      </c>
      <c r="AQ83" s="103">
        <v>-5.5404</v>
      </c>
      <c r="AR83" s="104">
        <v>2.31</v>
      </c>
      <c r="AS83" s="106">
        <v>2.9779</v>
      </c>
      <c r="AT83" s="106">
        <v>2.9</v>
      </c>
      <c r="AU83" s="106">
        <v>5.35</v>
      </c>
      <c r="AV83" s="106">
        <v>5.0000000000000001E-4</v>
      </c>
      <c r="AW83" s="105">
        <v>0.11</v>
      </c>
      <c r="AX83" s="108">
        <v>0.55000000000000004</v>
      </c>
      <c r="AY83" s="102">
        <v>2.3755999999999999</v>
      </c>
      <c r="AZ83" s="106">
        <v>6.8253000000000004</v>
      </c>
      <c r="BA83" s="106">
        <v>6.6063999999999998</v>
      </c>
      <c r="BB83" s="106">
        <v>6.6063999999999998</v>
      </c>
      <c r="BC83" s="106">
        <v>6.2176999999999998</v>
      </c>
      <c r="BD83" s="106">
        <v>1.8816999999999999</v>
      </c>
      <c r="BE83" s="106">
        <v>3.4483000000000001</v>
      </c>
      <c r="BF83" s="106">
        <v>7.2549000000000001</v>
      </c>
      <c r="BG83" s="103">
        <v>7.2549000000000001</v>
      </c>
      <c r="BH83" s="110">
        <v>10.9069</v>
      </c>
      <c r="BI83" s="105">
        <v>3.7852999999999999</v>
      </c>
      <c r="BJ83" s="105">
        <v>-0.59409999999999996</v>
      </c>
      <c r="BK83" s="105">
        <v>-1.2947</v>
      </c>
      <c r="BL83" s="109">
        <v>-6.4771000000000001</v>
      </c>
      <c r="BM83" s="111">
        <v>3.7208779999999995</v>
      </c>
      <c r="BN83" s="111">
        <v>-4.7657569999999998</v>
      </c>
      <c r="BO83" s="111">
        <v>5.3566690000000001</v>
      </c>
      <c r="BP83" s="111">
        <v>2.5900339999999997</v>
      </c>
      <c r="BQ83" s="103">
        <v>6.9955868355300144</v>
      </c>
      <c r="BR83" s="112">
        <v>2.36</v>
      </c>
      <c r="BS83" s="105">
        <v>-7.58</v>
      </c>
      <c r="BT83" s="105">
        <v>0.17</v>
      </c>
      <c r="BU83" s="105">
        <v>2.8</v>
      </c>
      <c r="BV83" s="105">
        <v>1.17</v>
      </c>
      <c r="BW83" s="105">
        <v>1.22</v>
      </c>
      <c r="BX83" s="105">
        <v>3.91</v>
      </c>
      <c r="BY83" s="105">
        <v>1.1499999999999999</v>
      </c>
      <c r="BZ83" s="105">
        <v>0.68</v>
      </c>
      <c r="CA83" s="111">
        <v>2.4700000000000002</v>
      </c>
      <c r="CB83" s="50" t="e">
        <f>(Inputs!$G$18*'Historical Data'!B83)+(Inputs!$G$19*'Historical Data'!C83)+(Inputs!$G$21*'Historical Data'!D83)+(Inputs!$G$22*'Historical Data'!E83)+(Inputs!$G$23*'Historical Data'!F83)+(Inputs!$G$24*'Historical Data'!G83)+(Inputs!$G$25*'Historical Data'!H83)+(Inputs!$G$26*'Historical Data'!I83)+(Inputs!$G$27*'Historical Data'!J83)+(Inputs!$G$28*'Historical Data'!K83)+(Inputs!$G$29*'Historical Data'!L83)+(Inputs!$G$30*'Historical Data'!M83)+(Inputs!$G$31*'Historical Data'!N83)+(Inputs!$G$32*'Historical Data'!O83)+(Inputs!$G$33*'Historical Data'!P83)+(Inputs!$G$34*'Historical Data'!Q83)+(Inputs!$G$35*'Historical Data'!R83)+(Inputs!$G$36*'Historical Data'!BQ83)+(Inputs!$G$37*'Historical Data'!T83)+(Inputs!$G$38*'Historical Data'!U83)+(Inputs!$G$39*'Historical Data'!V83)+(Inputs!$G$40*'Historical Data'!W83)+(Inputs!$G$41*'Historical Data'!X83)+(Inputs!$G$42*'Historical Data'!Y83)+(Inputs!$G$43*'Historical Data'!Z83)+(Inputs!$G$45*'Historical Data'!AA83)+(Inputs!$G$46*'Historical Data'!AB83)+(Inputs!$G$47*'Historical Data'!AC83)+(Inputs!$G$48*'Historical Data'!AD83)+(Inputs!$G$50*'Historical Data'!AE83)+(Inputs!$G$51*'Historical Data'!AF83)+(Inputs!$G$52*'Historical Data'!AG83)+(Inputs!$G$54*'Historical Data'!AH83)+(Inputs!$G$55*'Historical Data'!AI83)+(Inputs!$G$56*'Historical Data'!AJ83)+(Inputs!$G$57*'Historical Data'!AK83)+(Inputs!$G$58*'Historical Data'!AL83)+(Inputs!$G$59*'Historical Data'!AM83)+(Inputs!$G$60*'Historical Data'!AN83)+(Inputs!$G$61*'Historical Data'!AO83)+(Inputs!$G$62*'Historical Data'!AP83)+(Inputs!$G$63*'Historical Data'!AQ83)+(Inputs!$G$65*'Historical Data'!AR83)+(Inputs!$G$66*'Historical Data'!AS83)+(Inputs!$G$67*'Historical Data'!AT83)+(Inputs!$G$68*'Historical Data'!AU83)+(Inputs!$G$69*'Historical Data'!AV83)+(Inputs!$G$70*'Historical Data'!AW83)+(Inputs!$G$71*'Historical Data'!AX83)+(Inputs!$G$73*'Historical Data'!AY83)+(Inputs!$G$74*'Historical Data'!AZ83)+(Inputs!$G$75*'Historical Data'!BA83)+(Inputs!$G$76*'Historical Data'!BB83)+(Inputs!$G$77*'Historical Data'!BC83)+(Inputs!$G$78*'Historical Data'!BD83)+(Inputs!$G$79*'Historical Data'!BE83)+(Inputs!$G$80*'Historical Data'!BF83)+(Inputs!$G$81*'Historical Data'!BG83)+(Inputs!$G$83*'Historical Data'!BH83)+(Inputs!$G$84*'Historical Data'!BI83)+(Inputs!$G$85*'Historical Data'!BJ83)+(Inputs!$G$86*'Historical Data'!BK83)+(Inputs!$G$87*'Historical Data'!BL83)+(Inputs!$G$89*'Historical Data'!BM83)+(Inputs!$G$90*'Historical Data'!BN83)+(Inputs!$G$91*'Historical Data'!BO83)+(Inputs!$G$92*'Historical Data'!BP83)+(Inputs!$G$93*'Historical Data'!S83)+(Inputs!$G$95*'Historical Data'!BR83)+(Inputs!$G$96*'Historical Data'!BS83)+(Inputs!$G$97*'Historical Data'!BT83)+(Inputs!$G$98*'Historical Data'!BU83)+(Inputs!$G$99*'Historical Data'!BV83)+(Inputs!$G$100*'Historical Data'!BW83)+(Inputs!$G$101*'Historical Data'!BX83)+(Inputs!$G$102*'Historical Data'!BY83)+(Inputs!$G$103*'Historical Data'!BZ83)+(Inputs!$G$104*'Historical Data'!CA83)</f>
        <v>#DIV/0!</v>
      </c>
    </row>
    <row r="84" spans="1:80" x14ac:dyDescent="0.2">
      <c r="A84" s="44">
        <v>40968</v>
      </c>
      <c r="B84" s="102">
        <v>2.5999999999999999E-3</v>
      </c>
      <c r="C84" s="103">
        <v>2.8999999999999998E-3</v>
      </c>
      <c r="D84" s="104">
        <v>-0.69350000000000001</v>
      </c>
      <c r="E84" s="105">
        <v>3.7465000000000002</v>
      </c>
      <c r="F84" s="106">
        <v>5.2718999999999996</v>
      </c>
      <c r="G84" s="106">
        <v>6.3593999999999999</v>
      </c>
      <c r="H84" s="105">
        <v>4.8742999999999999</v>
      </c>
      <c r="I84" s="106">
        <v>1.4544999999999999</v>
      </c>
      <c r="J84" s="106">
        <v>0.42759999999999998</v>
      </c>
      <c r="K84" s="106">
        <v>4.2874999999999996</v>
      </c>
      <c r="L84" s="106">
        <v>4.7161</v>
      </c>
      <c r="M84" s="106">
        <v>3.6413000000000002</v>
      </c>
      <c r="N84" s="106">
        <v>4.18</v>
      </c>
      <c r="O84" s="106">
        <v>-4.4264000000000001</v>
      </c>
      <c r="P84" s="106">
        <v>1.4560999999999999</v>
      </c>
      <c r="Q84" s="106">
        <v>3.3233999999999999</v>
      </c>
      <c r="R84" s="106">
        <v>4.1120000000000001</v>
      </c>
      <c r="S84" s="105">
        <v>3.0158469530665308</v>
      </c>
      <c r="T84" s="107">
        <v>4.0599999999999996</v>
      </c>
      <c r="U84" s="106">
        <v>3.7989000000000002</v>
      </c>
      <c r="V84" s="106">
        <v>4.3404999999999996</v>
      </c>
      <c r="W84" s="106">
        <v>1.7138</v>
      </c>
      <c r="X84" s="106">
        <v>7.0846999999999998</v>
      </c>
      <c r="Y84" s="106">
        <v>-3.0682999999999998</v>
      </c>
      <c r="Z84" s="108">
        <v>0.60550000000000004</v>
      </c>
      <c r="AA84" s="102">
        <v>5.99</v>
      </c>
      <c r="AB84" s="106">
        <v>4.8331</v>
      </c>
      <c r="AC84" s="106">
        <v>4.6620999999999997</v>
      </c>
      <c r="AD84" s="103">
        <v>4.6492000000000004</v>
      </c>
      <c r="AE84" s="104">
        <v>5.3539000000000003</v>
      </c>
      <c r="AF84" s="105">
        <v>3.6242000000000001</v>
      </c>
      <c r="AG84" s="109">
        <v>-2.9445999999999999</v>
      </c>
      <c r="AH84" s="102">
        <v>-3.7925</v>
      </c>
      <c r="AI84" s="106">
        <v>-0.42909999999999998</v>
      </c>
      <c r="AJ84" s="106">
        <v>1.9135</v>
      </c>
      <c r="AK84" s="106">
        <v>-2.798</v>
      </c>
      <c r="AL84" s="106">
        <v>-0.47039999999999998</v>
      </c>
      <c r="AM84" s="106">
        <v>6.2282999999999999</v>
      </c>
      <c r="AN84" s="106">
        <v>0.43440000000000001</v>
      </c>
      <c r="AO84" s="106">
        <v>-1.119</v>
      </c>
      <c r="AP84" s="106">
        <v>-1.2029000000000001</v>
      </c>
      <c r="AQ84" s="103">
        <v>2.7347999999999999</v>
      </c>
      <c r="AR84" s="104">
        <v>0.62</v>
      </c>
      <c r="AS84" s="106">
        <v>3.2648999999999999</v>
      </c>
      <c r="AT84" s="106">
        <v>2.2799999999999998</v>
      </c>
      <c r="AU84" s="106">
        <v>5.77</v>
      </c>
      <c r="AV84" s="106">
        <v>8.0000000000000004E-4</v>
      </c>
      <c r="AW84" s="105">
        <v>-0.14000000000000001</v>
      </c>
      <c r="AX84" s="108">
        <v>-0.48</v>
      </c>
      <c r="AY84" s="102">
        <v>3.0388999999999999</v>
      </c>
      <c r="AZ84" s="106">
        <v>3.6299999999999999E-2</v>
      </c>
      <c r="BA84" s="106">
        <v>-0.82650000000000001</v>
      </c>
      <c r="BB84" s="106">
        <v>-0.82650000000000001</v>
      </c>
      <c r="BC84" s="106">
        <v>3.3851</v>
      </c>
      <c r="BD84" s="106">
        <v>0.77280000000000004</v>
      </c>
      <c r="BE84" s="106">
        <v>3.0691000000000002</v>
      </c>
      <c r="BF84" s="106">
        <v>1.2878000000000001</v>
      </c>
      <c r="BG84" s="103">
        <v>1.2878000000000001</v>
      </c>
      <c r="BH84" s="110">
        <v>7.9558</v>
      </c>
      <c r="BI84" s="105">
        <v>2.3618999999999999</v>
      </c>
      <c r="BJ84" s="105">
        <v>1.7279</v>
      </c>
      <c r="BK84" s="105">
        <v>1.4366000000000001</v>
      </c>
      <c r="BL84" s="109">
        <v>7.1791</v>
      </c>
      <c r="BM84" s="111">
        <v>3.3179029999999998</v>
      </c>
      <c r="BN84" s="111">
        <v>0.44702499999999995</v>
      </c>
      <c r="BO84" s="111">
        <v>1.2396360000000002</v>
      </c>
      <c r="BP84" s="111">
        <v>3.0185040000000001</v>
      </c>
      <c r="BQ84" s="103">
        <v>3.0158469530665308</v>
      </c>
      <c r="BR84" s="112">
        <v>1.88</v>
      </c>
      <c r="BS84" s="105">
        <v>-4.66</v>
      </c>
      <c r="BT84" s="105">
        <v>1.33</v>
      </c>
      <c r="BU84" s="105">
        <v>1.58</v>
      </c>
      <c r="BV84" s="105">
        <v>1</v>
      </c>
      <c r="BW84" s="105">
        <v>0.79</v>
      </c>
      <c r="BX84" s="105">
        <v>2.64</v>
      </c>
      <c r="BY84" s="105">
        <v>1.21</v>
      </c>
      <c r="BZ84" s="105">
        <v>0.89</v>
      </c>
      <c r="CA84" s="111">
        <v>1.72</v>
      </c>
      <c r="CB84" s="50" t="e">
        <f>(Inputs!$G$18*'Historical Data'!B84)+(Inputs!$G$19*'Historical Data'!C84)+(Inputs!$G$21*'Historical Data'!D84)+(Inputs!$G$22*'Historical Data'!E84)+(Inputs!$G$23*'Historical Data'!F84)+(Inputs!$G$24*'Historical Data'!G84)+(Inputs!$G$25*'Historical Data'!H84)+(Inputs!$G$26*'Historical Data'!I84)+(Inputs!$G$27*'Historical Data'!J84)+(Inputs!$G$28*'Historical Data'!K84)+(Inputs!$G$29*'Historical Data'!L84)+(Inputs!$G$30*'Historical Data'!M84)+(Inputs!$G$31*'Historical Data'!N84)+(Inputs!$G$32*'Historical Data'!O84)+(Inputs!$G$33*'Historical Data'!P84)+(Inputs!$G$34*'Historical Data'!Q84)+(Inputs!$G$35*'Historical Data'!R84)+(Inputs!$G$36*'Historical Data'!BQ84)+(Inputs!$G$37*'Historical Data'!T84)+(Inputs!$G$38*'Historical Data'!U84)+(Inputs!$G$39*'Historical Data'!V84)+(Inputs!$G$40*'Historical Data'!W84)+(Inputs!$G$41*'Historical Data'!X84)+(Inputs!$G$42*'Historical Data'!Y84)+(Inputs!$G$43*'Historical Data'!Z84)+(Inputs!$G$45*'Historical Data'!AA84)+(Inputs!$G$46*'Historical Data'!AB84)+(Inputs!$G$47*'Historical Data'!AC84)+(Inputs!$G$48*'Historical Data'!AD84)+(Inputs!$G$50*'Historical Data'!AE84)+(Inputs!$G$51*'Historical Data'!AF84)+(Inputs!$G$52*'Historical Data'!AG84)+(Inputs!$G$54*'Historical Data'!AH84)+(Inputs!$G$55*'Historical Data'!AI84)+(Inputs!$G$56*'Historical Data'!AJ84)+(Inputs!$G$57*'Historical Data'!AK84)+(Inputs!$G$58*'Historical Data'!AL84)+(Inputs!$G$59*'Historical Data'!AM84)+(Inputs!$G$60*'Historical Data'!AN84)+(Inputs!$G$61*'Historical Data'!AO84)+(Inputs!$G$62*'Historical Data'!AP84)+(Inputs!$G$63*'Historical Data'!AQ84)+(Inputs!$G$65*'Historical Data'!AR84)+(Inputs!$G$66*'Historical Data'!AS84)+(Inputs!$G$67*'Historical Data'!AT84)+(Inputs!$G$68*'Historical Data'!AU84)+(Inputs!$G$69*'Historical Data'!AV84)+(Inputs!$G$70*'Historical Data'!AW84)+(Inputs!$G$71*'Historical Data'!AX84)+(Inputs!$G$73*'Historical Data'!AY84)+(Inputs!$G$74*'Historical Data'!AZ84)+(Inputs!$G$75*'Historical Data'!BA84)+(Inputs!$G$76*'Historical Data'!BB84)+(Inputs!$G$77*'Historical Data'!BC84)+(Inputs!$G$78*'Historical Data'!BD84)+(Inputs!$G$79*'Historical Data'!BE84)+(Inputs!$G$80*'Historical Data'!BF84)+(Inputs!$G$81*'Historical Data'!BG84)+(Inputs!$G$83*'Historical Data'!BH84)+(Inputs!$G$84*'Historical Data'!BI84)+(Inputs!$G$85*'Historical Data'!BJ84)+(Inputs!$G$86*'Historical Data'!BK84)+(Inputs!$G$87*'Historical Data'!BL84)+(Inputs!$G$89*'Historical Data'!BM84)+(Inputs!$G$90*'Historical Data'!BN84)+(Inputs!$G$91*'Historical Data'!BO84)+(Inputs!$G$92*'Historical Data'!BP84)+(Inputs!$G$93*'Historical Data'!S84)+(Inputs!$G$95*'Historical Data'!BR84)+(Inputs!$G$96*'Historical Data'!BS84)+(Inputs!$G$97*'Historical Data'!BT84)+(Inputs!$G$98*'Historical Data'!BU84)+(Inputs!$G$99*'Historical Data'!BV84)+(Inputs!$G$100*'Historical Data'!BW84)+(Inputs!$G$101*'Historical Data'!BX84)+(Inputs!$G$102*'Historical Data'!BY84)+(Inputs!$G$103*'Historical Data'!BZ84)+(Inputs!$G$104*'Historical Data'!CA84)</f>
        <v>#DIV/0!</v>
      </c>
    </row>
    <row r="85" spans="1:80" x14ac:dyDescent="0.2">
      <c r="A85" s="44">
        <v>40999</v>
      </c>
      <c r="B85" s="102">
        <v>2.8E-3</v>
      </c>
      <c r="C85" s="103">
        <v>3.0000000000000001E-3</v>
      </c>
      <c r="D85" s="104">
        <v>4.484</v>
      </c>
      <c r="E85" s="105">
        <v>3.1017999999999999</v>
      </c>
      <c r="F85" s="106">
        <v>-3.1242999999999999</v>
      </c>
      <c r="G85" s="106">
        <v>-3.4424999999999999</v>
      </c>
      <c r="H85" s="105">
        <v>6.5606</v>
      </c>
      <c r="I85" s="106">
        <v>4.2617000000000003</v>
      </c>
      <c r="J85" s="106">
        <v>-5.7354000000000003</v>
      </c>
      <c r="K85" s="106">
        <v>3.1543999999999999</v>
      </c>
      <c r="L85" s="106">
        <v>3.2789000000000001</v>
      </c>
      <c r="M85" s="106">
        <v>3.1099000000000001</v>
      </c>
      <c r="N85" s="106">
        <v>-3.99</v>
      </c>
      <c r="O85" s="106">
        <v>-3.8401999999999998</v>
      </c>
      <c r="P85" s="106">
        <v>3.0968</v>
      </c>
      <c r="Q85" s="106">
        <v>2.1095999999999999</v>
      </c>
      <c r="R85" s="106">
        <v>2.2664</v>
      </c>
      <c r="S85" s="105">
        <v>-3.697760890432112E-2</v>
      </c>
      <c r="T85" s="107">
        <v>3.13</v>
      </c>
      <c r="U85" s="106">
        <v>2.2644000000000002</v>
      </c>
      <c r="V85" s="106">
        <v>3.2157</v>
      </c>
      <c r="W85" s="106">
        <v>2.8919000000000001</v>
      </c>
      <c r="X85" s="106">
        <v>4.5338000000000003</v>
      </c>
      <c r="Y85" s="106">
        <v>2.1009000000000002</v>
      </c>
      <c r="Z85" s="108">
        <v>1.3740000000000001</v>
      </c>
      <c r="AA85" s="102">
        <v>-3.03</v>
      </c>
      <c r="AB85" s="106">
        <v>0.42080000000000001</v>
      </c>
      <c r="AC85" s="106">
        <v>1.8519000000000001</v>
      </c>
      <c r="AD85" s="103">
        <v>-2.0362</v>
      </c>
      <c r="AE85" s="104">
        <v>-1.7735000000000001</v>
      </c>
      <c r="AF85" s="105">
        <v>0.59340000000000004</v>
      </c>
      <c r="AG85" s="109">
        <v>-1.2743</v>
      </c>
      <c r="AH85" s="102">
        <v>2.5790999999999999</v>
      </c>
      <c r="AI85" s="106">
        <v>0.55079999999999996</v>
      </c>
      <c r="AJ85" s="106">
        <v>1.4661999999999999</v>
      </c>
      <c r="AK85" s="106">
        <v>0.85550000000000004</v>
      </c>
      <c r="AL85" s="106">
        <v>0.72770000000000001</v>
      </c>
      <c r="AM85" s="106">
        <v>2.9352</v>
      </c>
      <c r="AN85" s="106">
        <v>2.6381999999999999</v>
      </c>
      <c r="AO85" s="106">
        <v>-1.4767999999999999</v>
      </c>
      <c r="AP85" s="106">
        <v>2.4773000000000001</v>
      </c>
      <c r="AQ85" s="103">
        <v>0.25919999999999999</v>
      </c>
      <c r="AR85" s="104">
        <v>-0.89</v>
      </c>
      <c r="AS85" s="106">
        <v>-0.72150000000000003</v>
      </c>
      <c r="AT85" s="106">
        <v>-0.09</v>
      </c>
      <c r="AU85" s="106">
        <v>-0.4</v>
      </c>
      <c r="AV85" s="106">
        <v>8.0000000000000004E-4</v>
      </c>
      <c r="AW85" s="105">
        <v>-0.06</v>
      </c>
      <c r="AX85" s="108">
        <v>-0.57999999999999996</v>
      </c>
      <c r="AY85" s="102">
        <v>1.5515000000000001</v>
      </c>
      <c r="AZ85" s="106">
        <v>5.2435999999999998</v>
      </c>
      <c r="BA85" s="106">
        <v>1.3579000000000001</v>
      </c>
      <c r="BB85" s="106">
        <v>1.3579000000000001</v>
      </c>
      <c r="BC85" s="106">
        <v>1.2853000000000001</v>
      </c>
      <c r="BD85" s="106">
        <v>0.68830000000000002</v>
      </c>
      <c r="BE85" s="106">
        <v>-1.3070999999999999</v>
      </c>
      <c r="BF85" s="106">
        <v>4.0084999999999997</v>
      </c>
      <c r="BG85" s="103">
        <v>4.0084999999999997</v>
      </c>
      <c r="BH85" s="110">
        <v>3.1568000000000001</v>
      </c>
      <c r="BI85" s="105">
        <v>-5.8900000000000001E-2</v>
      </c>
      <c r="BJ85" s="105">
        <v>-9.4812999999999992</v>
      </c>
      <c r="BK85" s="105">
        <v>1.7005999999999999</v>
      </c>
      <c r="BL85" s="109">
        <v>-5.7617000000000003</v>
      </c>
      <c r="BM85" s="111">
        <v>2.040835</v>
      </c>
      <c r="BN85" s="111">
        <v>1.1319780000000002</v>
      </c>
      <c r="BO85" s="111">
        <v>2.0898190000000003</v>
      </c>
      <c r="BP85" s="111">
        <v>-1.1216559999999998</v>
      </c>
      <c r="BQ85" s="103">
        <v>-3.697760890432112E-2</v>
      </c>
      <c r="BR85" s="112">
        <v>0.55000000000000004</v>
      </c>
      <c r="BS85" s="105">
        <v>-1.35</v>
      </c>
      <c r="BT85" s="105">
        <v>-0.15</v>
      </c>
      <c r="BU85" s="105">
        <v>0.79</v>
      </c>
      <c r="BV85" s="105">
        <v>0.74</v>
      </c>
      <c r="BW85" s="105">
        <v>-0.43</v>
      </c>
      <c r="BX85" s="105">
        <v>0.5</v>
      </c>
      <c r="BY85" s="105">
        <v>-2.96</v>
      </c>
      <c r="BZ85" s="105">
        <v>0.11</v>
      </c>
      <c r="CA85" s="111">
        <v>0.45</v>
      </c>
      <c r="CB85" s="50" t="e">
        <f>(Inputs!$G$18*'Historical Data'!B85)+(Inputs!$G$19*'Historical Data'!C85)+(Inputs!$G$21*'Historical Data'!D85)+(Inputs!$G$22*'Historical Data'!E85)+(Inputs!$G$23*'Historical Data'!F85)+(Inputs!$G$24*'Historical Data'!G85)+(Inputs!$G$25*'Historical Data'!H85)+(Inputs!$G$26*'Historical Data'!I85)+(Inputs!$G$27*'Historical Data'!J85)+(Inputs!$G$28*'Historical Data'!K85)+(Inputs!$G$29*'Historical Data'!L85)+(Inputs!$G$30*'Historical Data'!M85)+(Inputs!$G$31*'Historical Data'!N85)+(Inputs!$G$32*'Historical Data'!O85)+(Inputs!$G$33*'Historical Data'!P85)+(Inputs!$G$34*'Historical Data'!Q85)+(Inputs!$G$35*'Historical Data'!R85)+(Inputs!$G$36*'Historical Data'!BQ85)+(Inputs!$G$37*'Historical Data'!T85)+(Inputs!$G$38*'Historical Data'!U85)+(Inputs!$G$39*'Historical Data'!V85)+(Inputs!$G$40*'Historical Data'!W85)+(Inputs!$G$41*'Historical Data'!X85)+(Inputs!$G$42*'Historical Data'!Y85)+(Inputs!$G$43*'Historical Data'!Z85)+(Inputs!$G$45*'Historical Data'!AA85)+(Inputs!$G$46*'Historical Data'!AB85)+(Inputs!$G$47*'Historical Data'!AC85)+(Inputs!$G$48*'Historical Data'!AD85)+(Inputs!$G$50*'Historical Data'!AE85)+(Inputs!$G$51*'Historical Data'!AF85)+(Inputs!$G$52*'Historical Data'!AG85)+(Inputs!$G$54*'Historical Data'!AH85)+(Inputs!$G$55*'Historical Data'!AI85)+(Inputs!$G$56*'Historical Data'!AJ85)+(Inputs!$G$57*'Historical Data'!AK85)+(Inputs!$G$58*'Historical Data'!AL85)+(Inputs!$G$59*'Historical Data'!AM85)+(Inputs!$G$60*'Historical Data'!AN85)+(Inputs!$G$61*'Historical Data'!AO85)+(Inputs!$G$62*'Historical Data'!AP85)+(Inputs!$G$63*'Historical Data'!AQ85)+(Inputs!$G$65*'Historical Data'!AR85)+(Inputs!$G$66*'Historical Data'!AS85)+(Inputs!$G$67*'Historical Data'!AT85)+(Inputs!$G$68*'Historical Data'!AU85)+(Inputs!$G$69*'Historical Data'!AV85)+(Inputs!$G$70*'Historical Data'!AW85)+(Inputs!$G$71*'Historical Data'!AX85)+(Inputs!$G$73*'Historical Data'!AY85)+(Inputs!$G$74*'Historical Data'!AZ85)+(Inputs!$G$75*'Historical Data'!BA85)+(Inputs!$G$76*'Historical Data'!BB85)+(Inputs!$G$77*'Historical Data'!BC85)+(Inputs!$G$78*'Historical Data'!BD85)+(Inputs!$G$79*'Historical Data'!BE85)+(Inputs!$G$80*'Historical Data'!BF85)+(Inputs!$G$81*'Historical Data'!BG85)+(Inputs!$G$83*'Historical Data'!BH85)+(Inputs!$G$84*'Historical Data'!BI85)+(Inputs!$G$85*'Historical Data'!BJ85)+(Inputs!$G$86*'Historical Data'!BK85)+(Inputs!$G$87*'Historical Data'!BL85)+(Inputs!$G$89*'Historical Data'!BM85)+(Inputs!$G$90*'Historical Data'!BN85)+(Inputs!$G$91*'Historical Data'!BO85)+(Inputs!$G$92*'Historical Data'!BP85)+(Inputs!$G$93*'Historical Data'!S85)+(Inputs!$G$95*'Historical Data'!BR85)+(Inputs!$G$96*'Historical Data'!BS85)+(Inputs!$G$97*'Historical Data'!BT85)+(Inputs!$G$98*'Historical Data'!BU85)+(Inputs!$G$99*'Historical Data'!BV85)+(Inputs!$G$100*'Historical Data'!BW85)+(Inputs!$G$101*'Historical Data'!BX85)+(Inputs!$G$102*'Historical Data'!BY85)+(Inputs!$G$103*'Historical Data'!BZ85)+(Inputs!$G$104*'Historical Data'!CA85)</f>
        <v>#DIV/0!</v>
      </c>
    </row>
    <row r="86" spans="1:80" x14ac:dyDescent="0.2">
      <c r="A86" s="44">
        <v>41029</v>
      </c>
      <c r="B86" s="102">
        <v>7.1000000000000004E-3</v>
      </c>
      <c r="C86" s="103">
        <v>3.3E-3</v>
      </c>
      <c r="D86" s="104">
        <v>2.5842999999999998</v>
      </c>
      <c r="E86" s="105">
        <v>0.29339999999999999</v>
      </c>
      <c r="F86" s="106">
        <v>-1.6998</v>
      </c>
      <c r="G86" s="106">
        <v>-1.1560999999999999</v>
      </c>
      <c r="H86" s="105">
        <v>-1.2987</v>
      </c>
      <c r="I86" s="106">
        <v>-0.1918</v>
      </c>
      <c r="J86" s="106">
        <v>-2.7199999999999998E-2</v>
      </c>
      <c r="K86" s="106">
        <v>-0.56440000000000001</v>
      </c>
      <c r="L86" s="106">
        <v>-0.1211</v>
      </c>
      <c r="M86" s="106">
        <v>-0.97050000000000003</v>
      </c>
      <c r="N86" s="106">
        <v>2.25</v>
      </c>
      <c r="O86" s="106">
        <v>-2.5644</v>
      </c>
      <c r="P86" s="106">
        <v>-1.5212000000000001</v>
      </c>
      <c r="Q86" s="106">
        <v>-1.7614000000000001</v>
      </c>
      <c r="R86" s="106">
        <v>-0.37930000000000003</v>
      </c>
      <c r="S86" s="105">
        <v>0.31294993899619217</v>
      </c>
      <c r="T86" s="107">
        <v>-0.75</v>
      </c>
      <c r="U86" s="106">
        <v>-0.70640000000000003</v>
      </c>
      <c r="V86" s="106">
        <v>-0.66759999999999997</v>
      </c>
      <c r="W86" s="106">
        <v>-1.9091</v>
      </c>
      <c r="X86" s="106">
        <v>-1.1273</v>
      </c>
      <c r="Y86" s="106">
        <v>-0.52300000000000002</v>
      </c>
      <c r="Z86" s="108">
        <v>1.7548999999999999</v>
      </c>
      <c r="AA86" s="102">
        <v>-0.51</v>
      </c>
      <c r="AB86" s="106">
        <v>-2.0769000000000002</v>
      </c>
      <c r="AC86" s="106">
        <v>-4.2751999999999999</v>
      </c>
      <c r="AD86" s="103">
        <v>-3.9681000000000002</v>
      </c>
      <c r="AE86" s="104">
        <v>-1.3542000000000001</v>
      </c>
      <c r="AF86" s="105">
        <v>-3.1673</v>
      </c>
      <c r="AG86" s="109">
        <v>-0.24590000000000001</v>
      </c>
      <c r="AH86" s="102">
        <v>0.67390000000000005</v>
      </c>
      <c r="AI86" s="106">
        <v>1.7630999999999999</v>
      </c>
      <c r="AJ86" s="106">
        <v>1.9137</v>
      </c>
      <c r="AK86" s="106">
        <v>-2.4405000000000001</v>
      </c>
      <c r="AL86" s="106">
        <v>-0.5101</v>
      </c>
      <c r="AM86" s="106">
        <v>2.698</v>
      </c>
      <c r="AN86" s="106">
        <v>5.3536000000000001</v>
      </c>
      <c r="AO86" s="106">
        <v>0.1588</v>
      </c>
      <c r="AP86" s="106">
        <v>3.4026999999999998</v>
      </c>
      <c r="AQ86" s="103">
        <v>-3.2201</v>
      </c>
      <c r="AR86" s="104">
        <v>1.38</v>
      </c>
      <c r="AS86" s="106">
        <v>1.8432999999999999</v>
      </c>
      <c r="AT86" s="106">
        <v>1.02</v>
      </c>
      <c r="AU86" s="106">
        <v>-1.84</v>
      </c>
      <c r="AV86" s="106">
        <v>8.9999999999999998E-4</v>
      </c>
      <c r="AW86" s="105">
        <v>0.21</v>
      </c>
      <c r="AX86" s="108">
        <v>1.05</v>
      </c>
      <c r="AY86" s="102">
        <v>1.4736</v>
      </c>
      <c r="AZ86" s="106">
        <v>0.61580000000000001</v>
      </c>
      <c r="BA86" s="106">
        <v>3.2063000000000001</v>
      </c>
      <c r="BB86" s="106">
        <v>3.2063000000000001</v>
      </c>
      <c r="BC86" s="106">
        <v>-0.14419999999999999</v>
      </c>
      <c r="BD86" s="106">
        <v>0.65669999999999995</v>
      </c>
      <c r="BE86" s="106">
        <v>2.7526000000000002</v>
      </c>
      <c r="BF86" s="106">
        <v>1.4738</v>
      </c>
      <c r="BG86" s="103">
        <v>1.4738</v>
      </c>
      <c r="BH86" s="110">
        <v>-1.5275000000000001</v>
      </c>
      <c r="BI86" s="105">
        <v>1.0011000000000001</v>
      </c>
      <c r="BJ86" s="105">
        <v>12.200200000000001</v>
      </c>
      <c r="BK86" s="105">
        <v>9.3373000000000008</v>
      </c>
      <c r="BL86" s="109">
        <v>0.42959999999999998</v>
      </c>
      <c r="BM86" s="111">
        <v>-0.69276599999999999</v>
      </c>
      <c r="BN86" s="111">
        <v>1.010416</v>
      </c>
      <c r="BO86" s="111">
        <v>1.6518619999999999</v>
      </c>
      <c r="BP86" s="111">
        <v>2.3060399999999999</v>
      </c>
      <c r="BQ86" s="103">
        <v>0.31294993899619217</v>
      </c>
      <c r="BR86" s="112">
        <v>-0.23</v>
      </c>
      <c r="BS86" s="105">
        <v>-2.5299999999999998</v>
      </c>
      <c r="BT86" s="105">
        <v>-0.41</v>
      </c>
      <c r="BU86" s="105">
        <v>-0.23</v>
      </c>
      <c r="BV86" s="105">
        <v>0.69</v>
      </c>
      <c r="BW86" s="105">
        <v>-0.25</v>
      </c>
      <c r="BX86" s="105">
        <v>-0.46</v>
      </c>
      <c r="BY86" s="105">
        <v>0.43</v>
      </c>
      <c r="BZ86" s="105">
        <v>-0.19</v>
      </c>
      <c r="CA86" s="111">
        <v>0.57999999999999996</v>
      </c>
      <c r="CB86" s="50" t="e">
        <f>(Inputs!$G$18*'Historical Data'!B86)+(Inputs!$G$19*'Historical Data'!C86)+(Inputs!$G$21*'Historical Data'!D86)+(Inputs!$G$22*'Historical Data'!E86)+(Inputs!$G$23*'Historical Data'!F86)+(Inputs!$G$24*'Historical Data'!G86)+(Inputs!$G$25*'Historical Data'!H86)+(Inputs!$G$26*'Historical Data'!I86)+(Inputs!$G$27*'Historical Data'!J86)+(Inputs!$G$28*'Historical Data'!K86)+(Inputs!$G$29*'Historical Data'!L86)+(Inputs!$G$30*'Historical Data'!M86)+(Inputs!$G$31*'Historical Data'!N86)+(Inputs!$G$32*'Historical Data'!O86)+(Inputs!$G$33*'Historical Data'!P86)+(Inputs!$G$34*'Historical Data'!Q86)+(Inputs!$G$35*'Historical Data'!R86)+(Inputs!$G$36*'Historical Data'!BQ86)+(Inputs!$G$37*'Historical Data'!T86)+(Inputs!$G$38*'Historical Data'!U86)+(Inputs!$G$39*'Historical Data'!V86)+(Inputs!$G$40*'Historical Data'!W86)+(Inputs!$G$41*'Historical Data'!X86)+(Inputs!$G$42*'Historical Data'!Y86)+(Inputs!$G$43*'Historical Data'!Z86)+(Inputs!$G$45*'Historical Data'!AA86)+(Inputs!$G$46*'Historical Data'!AB86)+(Inputs!$G$47*'Historical Data'!AC86)+(Inputs!$G$48*'Historical Data'!AD86)+(Inputs!$G$50*'Historical Data'!AE86)+(Inputs!$G$51*'Historical Data'!AF86)+(Inputs!$G$52*'Historical Data'!AG86)+(Inputs!$G$54*'Historical Data'!AH86)+(Inputs!$G$55*'Historical Data'!AI86)+(Inputs!$G$56*'Historical Data'!AJ86)+(Inputs!$G$57*'Historical Data'!AK86)+(Inputs!$G$58*'Historical Data'!AL86)+(Inputs!$G$59*'Historical Data'!AM86)+(Inputs!$G$60*'Historical Data'!AN86)+(Inputs!$G$61*'Historical Data'!AO86)+(Inputs!$G$62*'Historical Data'!AP86)+(Inputs!$G$63*'Historical Data'!AQ86)+(Inputs!$G$65*'Historical Data'!AR86)+(Inputs!$G$66*'Historical Data'!AS86)+(Inputs!$G$67*'Historical Data'!AT86)+(Inputs!$G$68*'Historical Data'!AU86)+(Inputs!$G$69*'Historical Data'!AV86)+(Inputs!$G$70*'Historical Data'!AW86)+(Inputs!$G$71*'Historical Data'!AX86)+(Inputs!$G$73*'Historical Data'!AY86)+(Inputs!$G$74*'Historical Data'!AZ86)+(Inputs!$G$75*'Historical Data'!BA86)+(Inputs!$G$76*'Historical Data'!BB86)+(Inputs!$G$77*'Historical Data'!BC86)+(Inputs!$G$78*'Historical Data'!BD86)+(Inputs!$G$79*'Historical Data'!BE86)+(Inputs!$G$80*'Historical Data'!BF86)+(Inputs!$G$81*'Historical Data'!BG86)+(Inputs!$G$83*'Historical Data'!BH86)+(Inputs!$G$84*'Historical Data'!BI86)+(Inputs!$G$85*'Historical Data'!BJ86)+(Inputs!$G$86*'Historical Data'!BK86)+(Inputs!$G$87*'Historical Data'!BL86)+(Inputs!$G$89*'Historical Data'!BM86)+(Inputs!$G$90*'Historical Data'!BN86)+(Inputs!$G$91*'Historical Data'!BO86)+(Inputs!$G$92*'Historical Data'!BP86)+(Inputs!$G$93*'Historical Data'!S86)+(Inputs!$G$95*'Historical Data'!BR86)+(Inputs!$G$96*'Historical Data'!BS86)+(Inputs!$G$97*'Historical Data'!BT86)+(Inputs!$G$98*'Historical Data'!BU86)+(Inputs!$G$99*'Historical Data'!BV86)+(Inputs!$G$100*'Historical Data'!BW86)+(Inputs!$G$101*'Historical Data'!BX86)+(Inputs!$G$102*'Historical Data'!BY86)+(Inputs!$G$103*'Historical Data'!BZ86)+(Inputs!$G$104*'Historical Data'!CA86)</f>
        <v>#DIV/0!</v>
      </c>
    </row>
    <row r="87" spans="1:80" x14ac:dyDescent="0.2">
      <c r="A87" s="44">
        <v>41060</v>
      </c>
      <c r="B87" s="102">
        <v>6.8999999999999999E-3</v>
      </c>
      <c r="C87" s="103">
        <v>3.8999999999999998E-3</v>
      </c>
      <c r="D87" s="104">
        <v>-4.2089999999999996</v>
      </c>
      <c r="E87" s="105">
        <v>-1.1702999999999999</v>
      </c>
      <c r="F87" s="106">
        <v>-10.6953</v>
      </c>
      <c r="G87" s="106">
        <v>-10.696899999999999</v>
      </c>
      <c r="H87" s="105">
        <v>-8.3449000000000009</v>
      </c>
      <c r="I87" s="106">
        <v>-3.4081000000000001</v>
      </c>
      <c r="J87" s="106">
        <v>-9.1725999999999992</v>
      </c>
      <c r="K87" s="106">
        <v>-6.1017000000000001</v>
      </c>
      <c r="L87" s="106">
        <v>-6.4241999999999999</v>
      </c>
      <c r="M87" s="106">
        <v>-5.7933000000000003</v>
      </c>
      <c r="N87" s="106">
        <v>-7.49</v>
      </c>
      <c r="O87" s="106">
        <v>-18.6707</v>
      </c>
      <c r="P87" s="106">
        <v>-6.0812999999999997</v>
      </c>
      <c r="Q87" s="106">
        <v>-7.0758000000000001</v>
      </c>
      <c r="R87" s="106">
        <v>-6.5911</v>
      </c>
      <c r="S87" s="105">
        <v>-0.89599138500905917</v>
      </c>
      <c r="T87" s="107">
        <v>-6.27</v>
      </c>
      <c r="U87" s="106">
        <v>-6.0263999999999998</v>
      </c>
      <c r="V87" s="106">
        <v>-6.0056000000000003</v>
      </c>
      <c r="W87" s="106">
        <v>-7.1753</v>
      </c>
      <c r="X87" s="106">
        <v>-6.3380000000000001</v>
      </c>
      <c r="Y87" s="106">
        <v>-2.1030000000000002</v>
      </c>
      <c r="Z87" s="108">
        <v>0.56089999999999995</v>
      </c>
      <c r="AA87" s="102">
        <v>-9.35</v>
      </c>
      <c r="AB87" s="106">
        <v>-11.1442</v>
      </c>
      <c r="AC87" s="106">
        <v>-8.7269000000000005</v>
      </c>
      <c r="AD87" s="103">
        <v>-12.1775</v>
      </c>
      <c r="AE87" s="104">
        <v>-11.157999999999999</v>
      </c>
      <c r="AF87" s="105">
        <v>-10.736599999999999</v>
      </c>
      <c r="AG87" s="109">
        <v>-6.2847</v>
      </c>
      <c r="AH87" s="102">
        <v>0.37280000000000002</v>
      </c>
      <c r="AI87" s="106">
        <v>2.5714999999999999</v>
      </c>
      <c r="AJ87" s="106">
        <v>0.76549999999999996</v>
      </c>
      <c r="AK87" s="106">
        <v>-0.29780000000000001</v>
      </c>
      <c r="AL87" s="106">
        <v>-4.2796000000000003</v>
      </c>
      <c r="AM87" s="106">
        <v>1.1104000000000001</v>
      </c>
      <c r="AN87" s="106">
        <v>2.4708999999999999</v>
      </c>
      <c r="AO87" s="106">
        <v>0.74</v>
      </c>
      <c r="AP87" s="106">
        <v>-2.6326000000000001</v>
      </c>
      <c r="AQ87" s="103">
        <v>7.3099999999999998E-2</v>
      </c>
      <c r="AR87" s="104">
        <v>0.8</v>
      </c>
      <c r="AS87" s="106">
        <v>-2.8959000000000001</v>
      </c>
      <c r="AT87" s="106">
        <v>-1.21</v>
      </c>
      <c r="AU87" s="106">
        <v>-11.35</v>
      </c>
      <c r="AV87" s="106">
        <v>8.0000000000000004E-4</v>
      </c>
      <c r="AW87" s="105">
        <v>0.04</v>
      </c>
      <c r="AX87" s="108">
        <v>0.84</v>
      </c>
      <c r="AY87" s="102">
        <v>0.74429999999999996</v>
      </c>
      <c r="AZ87" s="106">
        <v>-1.6808000000000001</v>
      </c>
      <c r="BA87" s="106">
        <v>-1.3545</v>
      </c>
      <c r="BB87" s="106">
        <v>-1.3545</v>
      </c>
      <c r="BC87" s="106">
        <v>-0.74119999999999997</v>
      </c>
      <c r="BD87" s="106">
        <v>-0.60550000000000004</v>
      </c>
      <c r="BE87" s="106">
        <v>-2.7496</v>
      </c>
      <c r="BF87" s="106">
        <v>-3.45</v>
      </c>
      <c r="BG87" s="103">
        <v>-3.45</v>
      </c>
      <c r="BH87" s="110">
        <v>-2.7921</v>
      </c>
      <c r="BI87" s="105">
        <v>3.2988</v>
      </c>
      <c r="BJ87" s="105">
        <v>-10.2281</v>
      </c>
      <c r="BK87" s="105">
        <v>16.749300000000002</v>
      </c>
      <c r="BL87" s="109">
        <v>9.0676000000000005</v>
      </c>
      <c r="BM87" s="111">
        <v>-5.9038779999999997</v>
      </c>
      <c r="BN87" s="111">
        <v>0.21134999999999987</v>
      </c>
      <c r="BO87" s="111">
        <v>-1.732823</v>
      </c>
      <c r="BP87" s="111">
        <v>3.0421469999999999</v>
      </c>
      <c r="BQ87" s="103">
        <v>-0.89599138500905917</v>
      </c>
      <c r="BR87" s="112">
        <v>-0.84</v>
      </c>
      <c r="BS87" s="105">
        <v>9.0299999999999994</v>
      </c>
      <c r="BT87" s="105">
        <v>-3.18</v>
      </c>
      <c r="BU87" s="105">
        <v>-1.32</v>
      </c>
      <c r="BV87" s="105">
        <v>0.24</v>
      </c>
      <c r="BW87" s="105">
        <v>0.19</v>
      </c>
      <c r="BX87" s="105">
        <v>-4.53</v>
      </c>
      <c r="BY87" s="105">
        <v>2.38</v>
      </c>
      <c r="BZ87" s="105">
        <v>-0.45</v>
      </c>
      <c r="CA87" s="111">
        <v>-1.17</v>
      </c>
      <c r="CB87" s="50" t="e">
        <f>(Inputs!$G$18*'Historical Data'!B87)+(Inputs!$G$19*'Historical Data'!C87)+(Inputs!$G$21*'Historical Data'!D87)+(Inputs!$G$22*'Historical Data'!E87)+(Inputs!$G$23*'Historical Data'!F87)+(Inputs!$G$24*'Historical Data'!G87)+(Inputs!$G$25*'Historical Data'!H87)+(Inputs!$G$26*'Historical Data'!I87)+(Inputs!$G$27*'Historical Data'!J87)+(Inputs!$G$28*'Historical Data'!K87)+(Inputs!$G$29*'Historical Data'!L87)+(Inputs!$G$30*'Historical Data'!M87)+(Inputs!$G$31*'Historical Data'!N87)+(Inputs!$G$32*'Historical Data'!O87)+(Inputs!$G$33*'Historical Data'!P87)+(Inputs!$G$34*'Historical Data'!Q87)+(Inputs!$G$35*'Historical Data'!R87)+(Inputs!$G$36*'Historical Data'!BQ87)+(Inputs!$G$37*'Historical Data'!T87)+(Inputs!$G$38*'Historical Data'!U87)+(Inputs!$G$39*'Historical Data'!V87)+(Inputs!$G$40*'Historical Data'!W87)+(Inputs!$G$41*'Historical Data'!X87)+(Inputs!$G$42*'Historical Data'!Y87)+(Inputs!$G$43*'Historical Data'!Z87)+(Inputs!$G$45*'Historical Data'!AA87)+(Inputs!$G$46*'Historical Data'!AB87)+(Inputs!$G$47*'Historical Data'!AC87)+(Inputs!$G$48*'Historical Data'!AD87)+(Inputs!$G$50*'Historical Data'!AE87)+(Inputs!$G$51*'Historical Data'!AF87)+(Inputs!$G$52*'Historical Data'!AG87)+(Inputs!$G$54*'Historical Data'!AH87)+(Inputs!$G$55*'Historical Data'!AI87)+(Inputs!$G$56*'Historical Data'!AJ87)+(Inputs!$G$57*'Historical Data'!AK87)+(Inputs!$G$58*'Historical Data'!AL87)+(Inputs!$G$59*'Historical Data'!AM87)+(Inputs!$G$60*'Historical Data'!AN87)+(Inputs!$G$61*'Historical Data'!AO87)+(Inputs!$G$62*'Historical Data'!AP87)+(Inputs!$G$63*'Historical Data'!AQ87)+(Inputs!$G$65*'Historical Data'!AR87)+(Inputs!$G$66*'Historical Data'!AS87)+(Inputs!$G$67*'Historical Data'!AT87)+(Inputs!$G$68*'Historical Data'!AU87)+(Inputs!$G$69*'Historical Data'!AV87)+(Inputs!$G$70*'Historical Data'!AW87)+(Inputs!$G$71*'Historical Data'!AX87)+(Inputs!$G$73*'Historical Data'!AY87)+(Inputs!$G$74*'Historical Data'!AZ87)+(Inputs!$G$75*'Historical Data'!BA87)+(Inputs!$G$76*'Historical Data'!BB87)+(Inputs!$G$77*'Historical Data'!BC87)+(Inputs!$G$78*'Historical Data'!BD87)+(Inputs!$G$79*'Historical Data'!BE87)+(Inputs!$G$80*'Historical Data'!BF87)+(Inputs!$G$81*'Historical Data'!BG87)+(Inputs!$G$83*'Historical Data'!BH87)+(Inputs!$G$84*'Historical Data'!BI87)+(Inputs!$G$85*'Historical Data'!BJ87)+(Inputs!$G$86*'Historical Data'!BK87)+(Inputs!$G$87*'Historical Data'!BL87)+(Inputs!$G$89*'Historical Data'!BM87)+(Inputs!$G$90*'Historical Data'!BN87)+(Inputs!$G$91*'Historical Data'!BO87)+(Inputs!$G$92*'Historical Data'!BP87)+(Inputs!$G$93*'Historical Data'!S87)+(Inputs!$G$95*'Historical Data'!BR87)+(Inputs!$G$96*'Historical Data'!BS87)+(Inputs!$G$97*'Historical Data'!BT87)+(Inputs!$G$98*'Historical Data'!BU87)+(Inputs!$G$99*'Historical Data'!BV87)+(Inputs!$G$100*'Historical Data'!BW87)+(Inputs!$G$101*'Historical Data'!BX87)+(Inputs!$G$102*'Historical Data'!BY87)+(Inputs!$G$103*'Historical Data'!BZ87)+(Inputs!$G$104*'Historical Data'!CA87)</f>
        <v>#DIV/0!</v>
      </c>
    </row>
    <row r="88" spans="1:80" x14ac:dyDescent="0.2">
      <c r="A88" s="44">
        <v>41090</v>
      </c>
      <c r="B88" s="102">
        <v>4.1999999999999997E-3</v>
      </c>
      <c r="C88" s="103">
        <v>3.2000000000000002E-3</v>
      </c>
      <c r="D88" s="104">
        <v>5.3518999999999997</v>
      </c>
      <c r="E88" s="105">
        <v>3.6368999999999998</v>
      </c>
      <c r="F88" s="106">
        <v>5.0970000000000004</v>
      </c>
      <c r="G88" s="106">
        <v>5.1116999999999999</v>
      </c>
      <c r="H88" s="105">
        <v>4.8875000000000002</v>
      </c>
      <c r="I88" s="106">
        <v>5.8891</v>
      </c>
      <c r="J88" s="106">
        <v>0.17979999999999999</v>
      </c>
      <c r="K88" s="106">
        <v>3.8391000000000002</v>
      </c>
      <c r="L88" s="106">
        <v>2.7484999999999999</v>
      </c>
      <c r="M88" s="106">
        <v>4.9595000000000002</v>
      </c>
      <c r="N88" s="106">
        <v>3.31</v>
      </c>
      <c r="O88" s="106">
        <v>5.5525000000000002</v>
      </c>
      <c r="P88" s="106">
        <v>4.9897999999999998</v>
      </c>
      <c r="Q88" s="106">
        <v>5.2849000000000004</v>
      </c>
      <c r="R88" s="106">
        <v>2.7037</v>
      </c>
      <c r="S88" s="105">
        <v>2.392280020525813</v>
      </c>
      <c r="T88" s="107">
        <v>3.96</v>
      </c>
      <c r="U88" s="106">
        <v>3.6901999999999999</v>
      </c>
      <c r="V88" s="106">
        <v>4.0567000000000002</v>
      </c>
      <c r="W88" s="106">
        <v>4.5365000000000002</v>
      </c>
      <c r="X88" s="106">
        <v>3.24</v>
      </c>
      <c r="Y88" s="106">
        <v>2.6594000000000002</v>
      </c>
      <c r="Z88" s="108">
        <v>4.1077000000000004</v>
      </c>
      <c r="AA88" s="102">
        <v>2.46</v>
      </c>
      <c r="AB88" s="106">
        <v>7.1093000000000002</v>
      </c>
      <c r="AC88" s="106">
        <v>6.8833000000000002</v>
      </c>
      <c r="AD88" s="103">
        <v>4.7727000000000004</v>
      </c>
      <c r="AE88" s="104">
        <v>2.0206</v>
      </c>
      <c r="AF88" s="105">
        <v>6.4414999999999996</v>
      </c>
      <c r="AG88" s="109">
        <v>2.3010999999999999</v>
      </c>
      <c r="AH88" s="102">
        <v>3.6095000000000002</v>
      </c>
      <c r="AI88" s="106">
        <v>3.0318000000000001</v>
      </c>
      <c r="AJ88" s="106">
        <v>3.7265000000000001</v>
      </c>
      <c r="AK88" s="106">
        <v>5.2069000000000001</v>
      </c>
      <c r="AL88" s="106">
        <v>1.7306999999999999</v>
      </c>
      <c r="AM88" s="106">
        <v>5.1292999999999997</v>
      </c>
      <c r="AN88" s="106">
        <v>5.3106999999999998</v>
      </c>
      <c r="AO88" s="106">
        <v>4.1128999999999998</v>
      </c>
      <c r="AP88" s="106">
        <v>7.1086</v>
      </c>
      <c r="AQ88" s="103">
        <v>2.9348000000000001</v>
      </c>
      <c r="AR88" s="104">
        <v>0.56000000000000005</v>
      </c>
      <c r="AS88" s="106">
        <v>4.47</v>
      </c>
      <c r="AT88" s="106">
        <v>2.0099999999999998</v>
      </c>
      <c r="AU88" s="106">
        <v>7.05</v>
      </c>
      <c r="AV88" s="106">
        <v>8.0000000000000004E-4</v>
      </c>
      <c r="AW88" s="105">
        <v>-0.06</v>
      </c>
      <c r="AX88" s="108">
        <v>-0.2</v>
      </c>
      <c r="AY88" s="102">
        <v>-0.42630000000000001</v>
      </c>
      <c r="AZ88" s="106">
        <v>2.8938000000000001</v>
      </c>
      <c r="BA88" s="106">
        <v>0.30480000000000002</v>
      </c>
      <c r="BB88" s="106">
        <v>0.30480000000000002</v>
      </c>
      <c r="BC88" s="106">
        <v>1.2624</v>
      </c>
      <c r="BD88" s="106">
        <v>0.56510000000000005</v>
      </c>
      <c r="BE88" s="106">
        <v>-0.57410000000000005</v>
      </c>
      <c r="BF88" s="106">
        <v>5.1810999999999998</v>
      </c>
      <c r="BG88" s="103">
        <v>5.1810999999999998</v>
      </c>
      <c r="BH88" s="110">
        <v>6.6506999999999996</v>
      </c>
      <c r="BI88" s="105">
        <v>5.5500000000000001E-2</v>
      </c>
      <c r="BJ88" s="105">
        <v>2.9862000000000002</v>
      </c>
      <c r="BK88" s="105">
        <v>5.1115000000000004</v>
      </c>
      <c r="BL88" s="109">
        <v>-7.1569000000000003</v>
      </c>
      <c r="BM88" s="111">
        <v>4.5715000000000003</v>
      </c>
      <c r="BN88" s="111">
        <v>3.923382000000001</v>
      </c>
      <c r="BO88" s="111">
        <v>1.7793830000000002</v>
      </c>
      <c r="BP88" s="111">
        <v>0.36921899999999985</v>
      </c>
      <c r="BQ88" s="103">
        <v>2.392280020525813</v>
      </c>
      <c r="BR88" s="112">
        <v>0.33</v>
      </c>
      <c r="BS88" s="105">
        <v>-2.72</v>
      </c>
      <c r="BT88" s="105">
        <v>0.93</v>
      </c>
      <c r="BU88" s="105">
        <v>-0.18</v>
      </c>
      <c r="BV88" s="105">
        <v>0.76</v>
      </c>
      <c r="BW88" s="105">
        <v>-1.37</v>
      </c>
      <c r="BX88" s="105">
        <v>0.35</v>
      </c>
      <c r="BY88" s="105">
        <v>-3.56</v>
      </c>
      <c r="BZ88" s="105">
        <v>0.06</v>
      </c>
      <c r="CA88" s="111">
        <v>0.48</v>
      </c>
      <c r="CB88" s="50" t="e">
        <f>(Inputs!$G$18*'Historical Data'!B88)+(Inputs!$G$19*'Historical Data'!C88)+(Inputs!$G$21*'Historical Data'!D88)+(Inputs!$G$22*'Historical Data'!E88)+(Inputs!$G$23*'Historical Data'!F88)+(Inputs!$G$24*'Historical Data'!G88)+(Inputs!$G$25*'Historical Data'!H88)+(Inputs!$G$26*'Historical Data'!I88)+(Inputs!$G$27*'Historical Data'!J88)+(Inputs!$G$28*'Historical Data'!K88)+(Inputs!$G$29*'Historical Data'!L88)+(Inputs!$G$30*'Historical Data'!M88)+(Inputs!$G$31*'Historical Data'!N88)+(Inputs!$G$32*'Historical Data'!O88)+(Inputs!$G$33*'Historical Data'!P88)+(Inputs!$G$34*'Historical Data'!Q88)+(Inputs!$G$35*'Historical Data'!R88)+(Inputs!$G$36*'Historical Data'!BQ88)+(Inputs!$G$37*'Historical Data'!T88)+(Inputs!$G$38*'Historical Data'!U88)+(Inputs!$G$39*'Historical Data'!V88)+(Inputs!$G$40*'Historical Data'!W88)+(Inputs!$G$41*'Historical Data'!X88)+(Inputs!$G$42*'Historical Data'!Y88)+(Inputs!$G$43*'Historical Data'!Z88)+(Inputs!$G$45*'Historical Data'!AA88)+(Inputs!$G$46*'Historical Data'!AB88)+(Inputs!$G$47*'Historical Data'!AC88)+(Inputs!$G$48*'Historical Data'!AD88)+(Inputs!$G$50*'Historical Data'!AE88)+(Inputs!$G$51*'Historical Data'!AF88)+(Inputs!$G$52*'Historical Data'!AG88)+(Inputs!$G$54*'Historical Data'!AH88)+(Inputs!$G$55*'Historical Data'!AI88)+(Inputs!$G$56*'Historical Data'!AJ88)+(Inputs!$G$57*'Historical Data'!AK88)+(Inputs!$G$58*'Historical Data'!AL88)+(Inputs!$G$59*'Historical Data'!AM88)+(Inputs!$G$60*'Historical Data'!AN88)+(Inputs!$G$61*'Historical Data'!AO88)+(Inputs!$G$62*'Historical Data'!AP88)+(Inputs!$G$63*'Historical Data'!AQ88)+(Inputs!$G$65*'Historical Data'!AR88)+(Inputs!$G$66*'Historical Data'!AS88)+(Inputs!$G$67*'Historical Data'!AT88)+(Inputs!$G$68*'Historical Data'!AU88)+(Inputs!$G$69*'Historical Data'!AV88)+(Inputs!$G$70*'Historical Data'!AW88)+(Inputs!$G$71*'Historical Data'!AX88)+(Inputs!$G$73*'Historical Data'!AY88)+(Inputs!$G$74*'Historical Data'!AZ88)+(Inputs!$G$75*'Historical Data'!BA88)+(Inputs!$G$76*'Historical Data'!BB88)+(Inputs!$G$77*'Historical Data'!BC88)+(Inputs!$G$78*'Historical Data'!BD88)+(Inputs!$G$79*'Historical Data'!BE88)+(Inputs!$G$80*'Historical Data'!BF88)+(Inputs!$G$81*'Historical Data'!BG88)+(Inputs!$G$83*'Historical Data'!BH88)+(Inputs!$G$84*'Historical Data'!BI88)+(Inputs!$G$85*'Historical Data'!BJ88)+(Inputs!$G$86*'Historical Data'!BK88)+(Inputs!$G$87*'Historical Data'!BL88)+(Inputs!$G$89*'Historical Data'!BM88)+(Inputs!$G$90*'Historical Data'!BN88)+(Inputs!$G$91*'Historical Data'!BO88)+(Inputs!$G$92*'Historical Data'!BP88)+(Inputs!$G$93*'Historical Data'!S88)+(Inputs!$G$95*'Historical Data'!BR88)+(Inputs!$G$96*'Historical Data'!BS88)+(Inputs!$G$97*'Historical Data'!BT88)+(Inputs!$G$98*'Historical Data'!BU88)+(Inputs!$G$99*'Historical Data'!BV88)+(Inputs!$G$100*'Historical Data'!BW88)+(Inputs!$G$101*'Historical Data'!BX88)+(Inputs!$G$102*'Historical Data'!BY88)+(Inputs!$G$103*'Historical Data'!BZ88)+(Inputs!$G$104*'Historical Data'!CA88)</f>
        <v>#DIV/0!</v>
      </c>
    </row>
    <row r="89" spans="1:80" x14ac:dyDescent="0.2">
      <c r="A89" s="44">
        <v>41121</v>
      </c>
      <c r="B89" s="102">
        <v>2.7000000000000001E-3</v>
      </c>
      <c r="C89" s="103">
        <v>3.8E-3</v>
      </c>
      <c r="D89" s="104">
        <v>2.3382999999999998</v>
      </c>
      <c r="E89" s="105">
        <v>2.4733999999999998</v>
      </c>
      <c r="F89" s="106">
        <v>-3.8300000000000001E-2</v>
      </c>
      <c r="G89" s="106">
        <v>4.3296999999999999</v>
      </c>
      <c r="H89" s="105">
        <v>0.1447</v>
      </c>
      <c r="I89" s="106">
        <v>1.0314000000000001</v>
      </c>
      <c r="J89" s="106">
        <v>-3.1406000000000001</v>
      </c>
      <c r="K89" s="106">
        <v>1.0105</v>
      </c>
      <c r="L89" s="106">
        <v>1.1071</v>
      </c>
      <c r="M89" s="106">
        <v>0.86480000000000001</v>
      </c>
      <c r="N89" s="106">
        <v>5.08</v>
      </c>
      <c r="O89" s="106">
        <v>-3.9342999999999999</v>
      </c>
      <c r="P89" s="106">
        <v>-1.2502</v>
      </c>
      <c r="Q89" s="106">
        <v>-1.8475999999999999</v>
      </c>
      <c r="R89" s="106">
        <v>0.24679999999999999</v>
      </c>
      <c r="S89" s="105">
        <v>1.5086249748836631</v>
      </c>
      <c r="T89" s="107">
        <v>1.26</v>
      </c>
      <c r="U89" s="106">
        <v>0.4965</v>
      </c>
      <c r="V89" s="106">
        <v>1.1792</v>
      </c>
      <c r="W89" s="106">
        <v>-0.68610000000000004</v>
      </c>
      <c r="X89" s="106">
        <v>1.8625</v>
      </c>
      <c r="Y89" s="106">
        <v>-2.6358000000000001</v>
      </c>
      <c r="Z89" s="108">
        <v>2.5142000000000002</v>
      </c>
      <c r="AA89" s="102">
        <v>1.61</v>
      </c>
      <c r="AB89" s="106">
        <v>8.0100000000000005E-2</v>
      </c>
      <c r="AC89" s="106">
        <v>-4.4633000000000003</v>
      </c>
      <c r="AD89" s="103">
        <v>1.3752</v>
      </c>
      <c r="AE89" s="104">
        <v>5.8251999999999997</v>
      </c>
      <c r="AF89" s="105">
        <v>0.82709999999999995</v>
      </c>
      <c r="AG89" s="109">
        <v>1.0283</v>
      </c>
      <c r="AH89" s="102">
        <v>5.8647</v>
      </c>
      <c r="AI89" s="106">
        <v>3.7143999999999999</v>
      </c>
      <c r="AJ89" s="106">
        <v>0.57410000000000005</v>
      </c>
      <c r="AK89" s="106">
        <v>7.0407999999999999</v>
      </c>
      <c r="AL89" s="106">
        <v>3.9872000000000001</v>
      </c>
      <c r="AM89" s="106">
        <v>2.0939000000000001</v>
      </c>
      <c r="AN89" s="106">
        <v>3.0373000000000001</v>
      </c>
      <c r="AO89" s="106">
        <v>1.9927999999999999</v>
      </c>
      <c r="AP89" s="106">
        <v>2.1379999999999999</v>
      </c>
      <c r="AQ89" s="103">
        <v>3.9195000000000002</v>
      </c>
      <c r="AR89" s="104">
        <v>2.92</v>
      </c>
      <c r="AS89" s="106">
        <v>4.9683999999999999</v>
      </c>
      <c r="AT89" s="106">
        <v>1.94</v>
      </c>
      <c r="AU89" s="106">
        <v>1.1499999999999999</v>
      </c>
      <c r="AV89" s="106">
        <v>8.0000000000000004E-4</v>
      </c>
      <c r="AW89" s="105">
        <v>0.24</v>
      </c>
      <c r="AX89" s="108">
        <v>0.66</v>
      </c>
      <c r="AY89" s="102">
        <v>2.0213999999999999</v>
      </c>
      <c r="AZ89" s="106">
        <v>1.0122</v>
      </c>
      <c r="BA89" s="106">
        <v>4.0498000000000003</v>
      </c>
      <c r="BB89" s="106">
        <v>4.0498000000000003</v>
      </c>
      <c r="BC89" s="106">
        <v>2.5190000000000001</v>
      </c>
      <c r="BD89" s="106">
        <v>0.7843</v>
      </c>
      <c r="BE89" s="106">
        <v>4.8777999999999997</v>
      </c>
      <c r="BF89" s="106">
        <v>0.60980000000000001</v>
      </c>
      <c r="BG89" s="103">
        <v>0.60980000000000001</v>
      </c>
      <c r="BH89" s="110">
        <v>-3.1762000000000001</v>
      </c>
      <c r="BI89" s="105">
        <v>-1.0912999999999999</v>
      </c>
      <c r="BJ89" s="105">
        <v>4.3343999999999996</v>
      </c>
      <c r="BK89" s="105">
        <v>-11.2689</v>
      </c>
      <c r="BL89" s="109">
        <v>-17.595800000000001</v>
      </c>
      <c r="BM89" s="111">
        <v>1.2120390000000001</v>
      </c>
      <c r="BN89" s="111">
        <v>2.9788430000000004</v>
      </c>
      <c r="BO89" s="111">
        <v>2.1831760000000004</v>
      </c>
      <c r="BP89" s="111">
        <v>-2.8241420000000002</v>
      </c>
      <c r="BQ89" s="103">
        <v>1.5086249748836631</v>
      </c>
      <c r="BR89" s="112">
        <v>0.86</v>
      </c>
      <c r="BS89" s="105">
        <v>-4.25</v>
      </c>
      <c r="BT89" s="105">
        <v>-0.4</v>
      </c>
      <c r="BU89" s="105">
        <v>0.74</v>
      </c>
      <c r="BV89" s="105">
        <v>1.62</v>
      </c>
      <c r="BW89" s="105">
        <v>2.14</v>
      </c>
      <c r="BX89" s="105">
        <v>0.55000000000000004</v>
      </c>
      <c r="BY89" s="105">
        <v>4.68</v>
      </c>
      <c r="BZ89" s="105">
        <v>0.05</v>
      </c>
      <c r="CA89" s="111">
        <v>1.28</v>
      </c>
      <c r="CB89" s="50" t="e">
        <f>(Inputs!$G$18*'Historical Data'!B89)+(Inputs!$G$19*'Historical Data'!C89)+(Inputs!$G$21*'Historical Data'!D89)+(Inputs!$G$22*'Historical Data'!E89)+(Inputs!$G$23*'Historical Data'!F89)+(Inputs!$G$24*'Historical Data'!G89)+(Inputs!$G$25*'Historical Data'!H89)+(Inputs!$G$26*'Historical Data'!I89)+(Inputs!$G$27*'Historical Data'!J89)+(Inputs!$G$28*'Historical Data'!K89)+(Inputs!$G$29*'Historical Data'!L89)+(Inputs!$G$30*'Historical Data'!M89)+(Inputs!$G$31*'Historical Data'!N89)+(Inputs!$G$32*'Historical Data'!O89)+(Inputs!$G$33*'Historical Data'!P89)+(Inputs!$G$34*'Historical Data'!Q89)+(Inputs!$G$35*'Historical Data'!R89)+(Inputs!$G$36*'Historical Data'!BQ89)+(Inputs!$G$37*'Historical Data'!T89)+(Inputs!$G$38*'Historical Data'!U89)+(Inputs!$G$39*'Historical Data'!V89)+(Inputs!$G$40*'Historical Data'!W89)+(Inputs!$G$41*'Historical Data'!X89)+(Inputs!$G$42*'Historical Data'!Y89)+(Inputs!$G$43*'Historical Data'!Z89)+(Inputs!$G$45*'Historical Data'!AA89)+(Inputs!$G$46*'Historical Data'!AB89)+(Inputs!$G$47*'Historical Data'!AC89)+(Inputs!$G$48*'Historical Data'!AD89)+(Inputs!$G$50*'Historical Data'!AE89)+(Inputs!$G$51*'Historical Data'!AF89)+(Inputs!$G$52*'Historical Data'!AG89)+(Inputs!$G$54*'Historical Data'!AH89)+(Inputs!$G$55*'Historical Data'!AI89)+(Inputs!$G$56*'Historical Data'!AJ89)+(Inputs!$G$57*'Historical Data'!AK89)+(Inputs!$G$58*'Historical Data'!AL89)+(Inputs!$G$59*'Historical Data'!AM89)+(Inputs!$G$60*'Historical Data'!AN89)+(Inputs!$G$61*'Historical Data'!AO89)+(Inputs!$G$62*'Historical Data'!AP89)+(Inputs!$G$63*'Historical Data'!AQ89)+(Inputs!$G$65*'Historical Data'!AR89)+(Inputs!$G$66*'Historical Data'!AS89)+(Inputs!$G$67*'Historical Data'!AT89)+(Inputs!$G$68*'Historical Data'!AU89)+(Inputs!$G$69*'Historical Data'!AV89)+(Inputs!$G$70*'Historical Data'!AW89)+(Inputs!$G$71*'Historical Data'!AX89)+(Inputs!$G$73*'Historical Data'!AY89)+(Inputs!$G$74*'Historical Data'!AZ89)+(Inputs!$G$75*'Historical Data'!BA89)+(Inputs!$G$76*'Historical Data'!BB89)+(Inputs!$G$77*'Historical Data'!BC89)+(Inputs!$G$78*'Historical Data'!BD89)+(Inputs!$G$79*'Historical Data'!BE89)+(Inputs!$G$80*'Historical Data'!BF89)+(Inputs!$G$81*'Historical Data'!BG89)+(Inputs!$G$83*'Historical Data'!BH89)+(Inputs!$G$84*'Historical Data'!BI89)+(Inputs!$G$85*'Historical Data'!BJ89)+(Inputs!$G$86*'Historical Data'!BK89)+(Inputs!$G$87*'Historical Data'!BL89)+(Inputs!$G$89*'Historical Data'!BM89)+(Inputs!$G$90*'Historical Data'!BN89)+(Inputs!$G$91*'Historical Data'!BO89)+(Inputs!$G$92*'Historical Data'!BP89)+(Inputs!$G$93*'Historical Data'!S89)+(Inputs!$G$95*'Historical Data'!BR89)+(Inputs!$G$96*'Historical Data'!BS89)+(Inputs!$G$97*'Historical Data'!BT89)+(Inputs!$G$98*'Historical Data'!BU89)+(Inputs!$G$99*'Historical Data'!BV89)+(Inputs!$G$100*'Historical Data'!BW89)+(Inputs!$G$101*'Historical Data'!BX89)+(Inputs!$G$102*'Historical Data'!BY89)+(Inputs!$G$103*'Historical Data'!BZ89)+(Inputs!$G$104*'Historical Data'!CA89)</f>
        <v>#DIV/0!</v>
      </c>
    </row>
    <row r="90" spans="1:80" x14ac:dyDescent="0.2">
      <c r="A90" s="44">
        <v>41152</v>
      </c>
      <c r="B90" s="102">
        <v>1.6000000000000001E-3</v>
      </c>
      <c r="C90" s="103">
        <v>4.0000000000000001E-3</v>
      </c>
      <c r="D90" s="104">
        <v>0.30570000000000003</v>
      </c>
      <c r="E90" s="105">
        <v>-0.47710000000000002</v>
      </c>
      <c r="F90" s="106">
        <v>0.40899999999999997</v>
      </c>
      <c r="G90" s="106">
        <v>2.5249999999999999</v>
      </c>
      <c r="H90" s="105">
        <v>2.8540000000000001</v>
      </c>
      <c r="I90" s="106">
        <v>1.6682999999999999</v>
      </c>
      <c r="J90" s="106">
        <v>0.15409999999999999</v>
      </c>
      <c r="K90" s="106">
        <v>2.4615</v>
      </c>
      <c r="L90" s="106">
        <v>3.2536</v>
      </c>
      <c r="M90" s="106">
        <v>2.2816000000000001</v>
      </c>
      <c r="N90" s="106">
        <v>1.6</v>
      </c>
      <c r="O90" s="106">
        <v>2.8643000000000001</v>
      </c>
      <c r="P90" s="106">
        <v>3.4527000000000001</v>
      </c>
      <c r="Q90" s="106">
        <v>3.5754000000000001</v>
      </c>
      <c r="R90" s="106">
        <v>3.1717</v>
      </c>
      <c r="S90" s="105">
        <v>1.5556345145234458</v>
      </c>
      <c r="T90" s="107">
        <v>1.98</v>
      </c>
      <c r="U90" s="106">
        <v>2.9645999999999999</v>
      </c>
      <c r="V90" s="106">
        <v>2.5053000000000001</v>
      </c>
      <c r="W90" s="106">
        <v>4.0774999999999997</v>
      </c>
      <c r="X90" s="106">
        <v>4.2037000000000004</v>
      </c>
      <c r="Y90" s="106">
        <v>-1.7057</v>
      </c>
      <c r="Z90" s="108">
        <v>-4.1402999999999999</v>
      </c>
      <c r="AA90" s="102">
        <v>-0.36</v>
      </c>
      <c r="AB90" s="106">
        <v>3.2</v>
      </c>
      <c r="AC90" s="106">
        <v>0.77859999999999996</v>
      </c>
      <c r="AD90" s="103">
        <v>-1.0470999999999999</v>
      </c>
      <c r="AE90" s="104">
        <v>5.6513999999999998</v>
      </c>
      <c r="AF90" s="105">
        <v>2.6991000000000001</v>
      </c>
      <c r="AG90" s="109">
        <v>4.8346</v>
      </c>
      <c r="AH90" s="102">
        <v>2.9051</v>
      </c>
      <c r="AI90" s="106">
        <v>-5.1170999999999998</v>
      </c>
      <c r="AJ90" s="106">
        <v>-2.4073000000000002</v>
      </c>
      <c r="AK90" s="106">
        <v>-5.2260999999999997</v>
      </c>
      <c r="AL90" s="106">
        <v>-5.4961000000000002</v>
      </c>
      <c r="AM90" s="106">
        <v>-12.0162</v>
      </c>
      <c r="AN90" s="106">
        <v>-4.2226999999999997</v>
      </c>
      <c r="AO90" s="106">
        <v>-3.2565</v>
      </c>
      <c r="AP90" s="106">
        <v>-1.4321999999999999</v>
      </c>
      <c r="AQ90" s="103">
        <v>1.4879</v>
      </c>
      <c r="AR90" s="104">
        <v>0.18</v>
      </c>
      <c r="AS90" s="106">
        <v>3.2702</v>
      </c>
      <c r="AT90" s="106">
        <v>1.21</v>
      </c>
      <c r="AU90" s="106">
        <v>2.7</v>
      </c>
      <c r="AV90" s="106">
        <v>8.0000000000000004E-4</v>
      </c>
      <c r="AW90" s="105">
        <v>0.01</v>
      </c>
      <c r="AX90" s="108">
        <v>0.03</v>
      </c>
      <c r="AY90" s="102">
        <v>1.2350000000000001</v>
      </c>
      <c r="AZ90" s="106">
        <v>1.7215</v>
      </c>
      <c r="BA90" s="106">
        <v>4.5007999999999999</v>
      </c>
      <c r="BB90" s="106">
        <v>4.5007999999999999</v>
      </c>
      <c r="BC90" s="106">
        <v>3.2193999999999998</v>
      </c>
      <c r="BD90" s="106">
        <v>0.80900000000000005</v>
      </c>
      <c r="BE90" s="106">
        <v>2.1814</v>
      </c>
      <c r="BF90" s="106">
        <v>4.0949</v>
      </c>
      <c r="BG90" s="103">
        <v>4.0949</v>
      </c>
      <c r="BH90" s="110">
        <v>4.6561000000000003</v>
      </c>
      <c r="BI90" s="105">
        <v>-3.923</v>
      </c>
      <c r="BJ90" s="105">
        <v>-2</v>
      </c>
      <c r="BK90" s="105">
        <v>-8.8280999999999992</v>
      </c>
      <c r="BL90" s="109">
        <v>4.7568999999999999</v>
      </c>
      <c r="BM90" s="111">
        <v>1.8583429999999999</v>
      </c>
      <c r="BN90" s="111">
        <v>-3.2677239999999994</v>
      </c>
      <c r="BO90" s="111">
        <v>2.9064489999999998</v>
      </c>
      <c r="BP90" s="111">
        <v>-2.7482989999999998</v>
      </c>
      <c r="BQ90" s="103">
        <v>1.5556345145234458</v>
      </c>
      <c r="BR90" s="112">
        <v>0.44</v>
      </c>
      <c r="BS90" s="105">
        <v>-3.78</v>
      </c>
      <c r="BT90" s="105">
        <v>1.25</v>
      </c>
      <c r="BU90" s="105">
        <v>1.18</v>
      </c>
      <c r="BV90" s="105">
        <v>1.02</v>
      </c>
      <c r="BW90" s="105">
        <v>0.38</v>
      </c>
      <c r="BX90" s="105">
        <v>1.51</v>
      </c>
      <c r="BY90" s="105">
        <v>-1.55</v>
      </c>
      <c r="BZ90" s="105">
        <v>0.41</v>
      </c>
      <c r="CA90" s="111">
        <v>1.36</v>
      </c>
      <c r="CB90" s="50" t="e">
        <f>(Inputs!$G$18*'Historical Data'!B90)+(Inputs!$G$19*'Historical Data'!C90)+(Inputs!$G$21*'Historical Data'!D90)+(Inputs!$G$22*'Historical Data'!E90)+(Inputs!$G$23*'Historical Data'!F90)+(Inputs!$G$24*'Historical Data'!G90)+(Inputs!$G$25*'Historical Data'!H90)+(Inputs!$G$26*'Historical Data'!I90)+(Inputs!$G$27*'Historical Data'!J90)+(Inputs!$G$28*'Historical Data'!K90)+(Inputs!$G$29*'Historical Data'!L90)+(Inputs!$G$30*'Historical Data'!M90)+(Inputs!$G$31*'Historical Data'!N90)+(Inputs!$G$32*'Historical Data'!O90)+(Inputs!$G$33*'Historical Data'!P90)+(Inputs!$G$34*'Historical Data'!Q90)+(Inputs!$G$35*'Historical Data'!R90)+(Inputs!$G$36*'Historical Data'!BQ90)+(Inputs!$G$37*'Historical Data'!T90)+(Inputs!$G$38*'Historical Data'!U90)+(Inputs!$G$39*'Historical Data'!V90)+(Inputs!$G$40*'Historical Data'!W90)+(Inputs!$G$41*'Historical Data'!X90)+(Inputs!$G$42*'Historical Data'!Y90)+(Inputs!$G$43*'Historical Data'!Z90)+(Inputs!$G$45*'Historical Data'!AA90)+(Inputs!$G$46*'Historical Data'!AB90)+(Inputs!$G$47*'Historical Data'!AC90)+(Inputs!$G$48*'Historical Data'!AD90)+(Inputs!$G$50*'Historical Data'!AE90)+(Inputs!$G$51*'Historical Data'!AF90)+(Inputs!$G$52*'Historical Data'!AG90)+(Inputs!$G$54*'Historical Data'!AH90)+(Inputs!$G$55*'Historical Data'!AI90)+(Inputs!$G$56*'Historical Data'!AJ90)+(Inputs!$G$57*'Historical Data'!AK90)+(Inputs!$G$58*'Historical Data'!AL90)+(Inputs!$G$59*'Historical Data'!AM90)+(Inputs!$G$60*'Historical Data'!AN90)+(Inputs!$G$61*'Historical Data'!AO90)+(Inputs!$G$62*'Historical Data'!AP90)+(Inputs!$G$63*'Historical Data'!AQ90)+(Inputs!$G$65*'Historical Data'!AR90)+(Inputs!$G$66*'Historical Data'!AS90)+(Inputs!$G$67*'Historical Data'!AT90)+(Inputs!$G$68*'Historical Data'!AU90)+(Inputs!$G$69*'Historical Data'!AV90)+(Inputs!$G$70*'Historical Data'!AW90)+(Inputs!$G$71*'Historical Data'!AX90)+(Inputs!$G$73*'Historical Data'!AY90)+(Inputs!$G$74*'Historical Data'!AZ90)+(Inputs!$G$75*'Historical Data'!BA90)+(Inputs!$G$76*'Historical Data'!BB90)+(Inputs!$G$77*'Historical Data'!BC90)+(Inputs!$G$78*'Historical Data'!BD90)+(Inputs!$G$79*'Historical Data'!BE90)+(Inputs!$G$80*'Historical Data'!BF90)+(Inputs!$G$81*'Historical Data'!BG90)+(Inputs!$G$83*'Historical Data'!BH90)+(Inputs!$G$84*'Historical Data'!BI90)+(Inputs!$G$85*'Historical Data'!BJ90)+(Inputs!$G$86*'Historical Data'!BK90)+(Inputs!$G$87*'Historical Data'!BL90)+(Inputs!$G$89*'Historical Data'!BM90)+(Inputs!$G$90*'Historical Data'!BN90)+(Inputs!$G$91*'Historical Data'!BO90)+(Inputs!$G$92*'Historical Data'!BP90)+(Inputs!$G$93*'Historical Data'!S90)+(Inputs!$G$95*'Historical Data'!BR90)+(Inputs!$G$96*'Historical Data'!BS90)+(Inputs!$G$97*'Historical Data'!BT90)+(Inputs!$G$98*'Historical Data'!BU90)+(Inputs!$G$99*'Historical Data'!BV90)+(Inputs!$G$100*'Historical Data'!BW90)+(Inputs!$G$101*'Historical Data'!BX90)+(Inputs!$G$102*'Historical Data'!BY90)+(Inputs!$G$103*'Historical Data'!BZ90)+(Inputs!$G$104*'Historical Data'!CA90)</f>
        <v>#DIV/0!</v>
      </c>
    </row>
    <row r="91" spans="1:80" x14ac:dyDescent="0.2">
      <c r="A91" s="44">
        <v>41182</v>
      </c>
      <c r="B91" s="102">
        <v>3.3E-3</v>
      </c>
      <c r="C91" s="103">
        <v>3.3E-3</v>
      </c>
      <c r="D91" s="104">
        <v>-1.1054999999999999</v>
      </c>
      <c r="E91" s="105">
        <v>1.7455000000000001</v>
      </c>
      <c r="F91" s="106">
        <v>5.2061999999999999</v>
      </c>
      <c r="G91" s="106">
        <v>3.2599</v>
      </c>
      <c r="H91" s="105">
        <v>2.8260000000000001</v>
      </c>
      <c r="I91" s="106">
        <v>4.0277000000000003</v>
      </c>
      <c r="J91" s="106">
        <v>11.5634</v>
      </c>
      <c r="K91" s="106">
        <v>2.6183999999999998</v>
      </c>
      <c r="L91" s="106">
        <v>1.4309000000000001</v>
      </c>
      <c r="M91" s="106">
        <v>3.1406999999999998</v>
      </c>
      <c r="N91" s="106">
        <v>1.99</v>
      </c>
      <c r="O91" s="106">
        <v>6.6219999999999999</v>
      </c>
      <c r="P91" s="106">
        <v>3.3243</v>
      </c>
      <c r="Q91" s="106">
        <v>3.0746000000000002</v>
      </c>
      <c r="R91" s="106">
        <v>2.0228999999999999</v>
      </c>
      <c r="S91" s="105">
        <v>0.74385968943547054</v>
      </c>
      <c r="T91" s="107">
        <v>2.42</v>
      </c>
      <c r="U91" s="106">
        <v>2.1</v>
      </c>
      <c r="V91" s="106">
        <v>2.5356000000000001</v>
      </c>
      <c r="W91" s="106">
        <v>3.1364999999999998</v>
      </c>
      <c r="X91" s="106">
        <v>1.5157</v>
      </c>
      <c r="Y91" s="106">
        <v>-2.2094</v>
      </c>
      <c r="Z91" s="108">
        <v>1.1694</v>
      </c>
      <c r="AA91" s="102">
        <v>7.23</v>
      </c>
      <c r="AB91" s="106">
        <v>2.7132000000000001</v>
      </c>
      <c r="AC91" s="106">
        <v>1.2141</v>
      </c>
      <c r="AD91" s="103">
        <v>2.4049999999999998</v>
      </c>
      <c r="AE91" s="104">
        <v>-0.3821</v>
      </c>
      <c r="AF91" s="105">
        <v>4.4579000000000004</v>
      </c>
      <c r="AG91" s="109">
        <v>4.7937000000000003</v>
      </c>
      <c r="AH91" s="102">
        <v>2.2098</v>
      </c>
      <c r="AI91" s="106">
        <v>-1.2041999999999999</v>
      </c>
      <c r="AJ91" s="106">
        <v>0.87649999999999995</v>
      </c>
      <c r="AK91" s="106">
        <v>1.792</v>
      </c>
      <c r="AL91" s="106">
        <v>-2.4403999999999999</v>
      </c>
      <c r="AM91" s="106">
        <v>0.9153</v>
      </c>
      <c r="AN91" s="106">
        <v>4.4866999999999999</v>
      </c>
      <c r="AO91" s="106">
        <v>-0.75539999999999996</v>
      </c>
      <c r="AP91" s="106">
        <v>1.7506999999999999</v>
      </c>
      <c r="AQ91" s="103">
        <v>0.26600000000000001</v>
      </c>
      <c r="AR91" s="104">
        <v>0.6</v>
      </c>
      <c r="AS91" s="106">
        <v>1.5902000000000001</v>
      </c>
      <c r="AT91" s="106">
        <v>1.42</v>
      </c>
      <c r="AU91" s="106">
        <v>2.99</v>
      </c>
      <c r="AV91" s="106">
        <v>8.9999999999999998E-4</v>
      </c>
      <c r="AW91" s="105">
        <v>0.01</v>
      </c>
      <c r="AX91" s="108">
        <v>-0.04</v>
      </c>
      <c r="AY91" s="102">
        <v>1.4166000000000001</v>
      </c>
      <c r="AZ91" s="106">
        <v>4.0111999999999997</v>
      </c>
      <c r="BA91" s="106">
        <v>1.4711000000000001</v>
      </c>
      <c r="BB91" s="106">
        <v>1.4711000000000001</v>
      </c>
      <c r="BC91" s="106">
        <v>1.7851999999999999</v>
      </c>
      <c r="BD91" s="106">
        <v>0.83860000000000001</v>
      </c>
      <c r="BE91" s="106">
        <v>5.5815999999999999</v>
      </c>
      <c r="BF91" s="106">
        <v>4.3061999999999996</v>
      </c>
      <c r="BG91" s="103">
        <v>4.3061999999999996</v>
      </c>
      <c r="BH91" s="110">
        <v>0.76439999999999997</v>
      </c>
      <c r="BI91" s="105">
        <v>-6.1429999999999998</v>
      </c>
      <c r="BJ91" s="105">
        <v>-6.1375999999999999</v>
      </c>
      <c r="BK91" s="105">
        <v>-7.3083</v>
      </c>
      <c r="BL91" s="109">
        <v>8.4024999999999999</v>
      </c>
      <c r="BM91" s="111">
        <v>2.6940529999999998</v>
      </c>
      <c r="BN91" s="111">
        <v>0.38527200000000006</v>
      </c>
      <c r="BO91" s="111">
        <v>2.9241299999999999</v>
      </c>
      <c r="BP91" s="111">
        <v>-4.488893</v>
      </c>
      <c r="BQ91" s="103">
        <v>0.74385968943547054</v>
      </c>
      <c r="BR91" s="112">
        <v>0.4</v>
      </c>
      <c r="BS91" s="105">
        <v>-7.0000000000000007E-2</v>
      </c>
      <c r="BT91" s="105">
        <v>0.56000000000000005</v>
      </c>
      <c r="BU91" s="105">
        <v>1.67</v>
      </c>
      <c r="BV91" s="105">
        <v>1.26</v>
      </c>
      <c r="BW91" s="105">
        <v>0.6</v>
      </c>
      <c r="BX91" s="105">
        <v>1.57</v>
      </c>
      <c r="BY91" s="105">
        <v>-1.37</v>
      </c>
      <c r="BZ91" s="105">
        <v>0.1</v>
      </c>
      <c r="CA91" s="111">
        <v>0.8</v>
      </c>
      <c r="CB91" s="50" t="e">
        <f>(Inputs!$G$18*'Historical Data'!B91)+(Inputs!$G$19*'Historical Data'!C91)+(Inputs!$G$21*'Historical Data'!D91)+(Inputs!$G$22*'Historical Data'!E91)+(Inputs!$G$23*'Historical Data'!F91)+(Inputs!$G$24*'Historical Data'!G91)+(Inputs!$G$25*'Historical Data'!H91)+(Inputs!$G$26*'Historical Data'!I91)+(Inputs!$G$27*'Historical Data'!J91)+(Inputs!$G$28*'Historical Data'!K91)+(Inputs!$G$29*'Historical Data'!L91)+(Inputs!$G$30*'Historical Data'!M91)+(Inputs!$G$31*'Historical Data'!N91)+(Inputs!$G$32*'Historical Data'!O91)+(Inputs!$G$33*'Historical Data'!P91)+(Inputs!$G$34*'Historical Data'!Q91)+(Inputs!$G$35*'Historical Data'!R91)+(Inputs!$G$36*'Historical Data'!BQ91)+(Inputs!$G$37*'Historical Data'!T91)+(Inputs!$G$38*'Historical Data'!U91)+(Inputs!$G$39*'Historical Data'!V91)+(Inputs!$G$40*'Historical Data'!W91)+(Inputs!$G$41*'Historical Data'!X91)+(Inputs!$G$42*'Historical Data'!Y91)+(Inputs!$G$43*'Historical Data'!Z91)+(Inputs!$G$45*'Historical Data'!AA91)+(Inputs!$G$46*'Historical Data'!AB91)+(Inputs!$G$47*'Historical Data'!AC91)+(Inputs!$G$48*'Historical Data'!AD91)+(Inputs!$G$50*'Historical Data'!AE91)+(Inputs!$G$51*'Historical Data'!AF91)+(Inputs!$G$52*'Historical Data'!AG91)+(Inputs!$G$54*'Historical Data'!AH91)+(Inputs!$G$55*'Historical Data'!AI91)+(Inputs!$G$56*'Historical Data'!AJ91)+(Inputs!$G$57*'Historical Data'!AK91)+(Inputs!$G$58*'Historical Data'!AL91)+(Inputs!$G$59*'Historical Data'!AM91)+(Inputs!$G$60*'Historical Data'!AN91)+(Inputs!$G$61*'Historical Data'!AO91)+(Inputs!$G$62*'Historical Data'!AP91)+(Inputs!$G$63*'Historical Data'!AQ91)+(Inputs!$G$65*'Historical Data'!AR91)+(Inputs!$G$66*'Historical Data'!AS91)+(Inputs!$G$67*'Historical Data'!AT91)+(Inputs!$G$68*'Historical Data'!AU91)+(Inputs!$G$69*'Historical Data'!AV91)+(Inputs!$G$70*'Historical Data'!AW91)+(Inputs!$G$71*'Historical Data'!AX91)+(Inputs!$G$73*'Historical Data'!AY91)+(Inputs!$G$74*'Historical Data'!AZ91)+(Inputs!$G$75*'Historical Data'!BA91)+(Inputs!$G$76*'Historical Data'!BB91)+(Inputs!$G$77*'Historical Data'!BC91)+(Inputs!$G$78*'Historical Data'!BD91)+(Inputs!$G$79*'Historical Data'!BE91)+(Inputs!$G$80*'Historical Data'!BF91)+(Inputs!$G$81*'Historical Data'!BG91)+(Inputs!$G$83*'Historical Data'!BH91)+(Inputs!$G$84*'Historical Data'!BI91)+(Inputs!$G$85*'Historical Data'!BJ91)+(Inputs!$G$86*'Historical Data'!BK91)+(Inputs!$G$87*'Historical Data'!BL91)+(Inputs!$G$89*'Historical Data'!BM91)+(Inputs!$G$90*'Historical Data'!BN91)+(Inputs!$G$91*'Historical Data'!BO91)+(Inputs!$G$92*'Historical Data'!BP91)+(Inputs!$G$93*'Historical Data'!S91)+(Inputs!$G$95*'Historical Data'!BR91)+(Inputs!$G$96*'Historical Data'!BS91)+(Inputs!$G$97*'Historical Data'!BT91)+(Inputs!$G$98*'Historical Data'!BU91)+(Inputs!$G$99*'Historical Data'!BV91)+(Inputs!$G$100*'Historical Data'!BW91)+(Inputs!$G$101*'Historical Data'!BX91)+(Inputs!$G$102*'Historical Data'!BY91)+(Inputs!$G$103*'Historical Data'!BZ91)+(Inputs!$G$104*'Historical Data'!CA91)</f>
        <v>#DIV/0!</v>
      </c>
    </row>
    <row r="92" spans="1:80" x14ac:dyDescent="0.2">
      <c r="A92" s="44">
        <v>41213</v>
      </c>
      <c r="B92" s="102">
        <v>4.7999999999999996E-3</v>
      </c>
      <c r="C92" s="103">
        <v>2.8999999999999998E-3</v>
      </c>
      <c r="D92" s="104">
        <v>-0.59019999999999995</v>
      </c>
      <c r="E92" s="105">
        <v>-1.2141999999999999</v>
      </c>
      <c r="F92" s="106">
        <v>-0.42349999999999999</v>
      </c>
      <c r="G92" s="106">
        <v>-2.4419</v>
      </c>
      <c r="H92" s="105">
        <v>1.2347999999999999</v>
      </c>
      <c r="I92" s="106">
        <v>-1.3240000000000001</v>
      </c>
      <c r="J92" s="106">
        <v>-9.8673000000000002</v>
      </c>
      <c r="K92" s="106">
        <v>-1.774</v>
      </c>
      <c r="L92" s="106">
        <v>-2.9235000000000002</v>
      </c>
      <c r="M92" s="106">
        <v>-0.52649999999999997</v>
      </c>
      <c r="N92" s="106">
        <v>0.5</v>
      </c>
      <c r="O92" s="106">
        <v>2.2635999999999998</v>
      </c>
      <c r="P92" s="106">
        <v>-1.5146999999999999</v>
      </c>
      <c r="Q92" s="106">
        <v>-3.2214</v>
      </c>
      <c r="R92" s="106">
        <v>-1.1376999999999999</v>
      </c>
      <c r="S92" s="105">
        <v>1.212115037843035</v>
      </c>
      <c r="T92" s="107">
        <v>-1.98</v>
      </c>
      <c r="U92" s="106">
        <v>0.1026</v>
      </c>
      <c r="V92" s="106">
        <v>-1.8198000000000001</v>
      </c>
      <c r="W92" s="106">
        <v>-1.962</v>
      </c>
      <c r="X92" s="106">
        <v>-6.3406000000000002</v>
      </c>
      <c r="Y92" s="106">
        <v>3.3414000000000001</v>
      </c>
      <c r="Z92" s="108">
        <v>1.3883000000000001</v>
      </c>
      <c r="AA92" s="102">
        <v>-0.64</v>
      </c>
      <c r="AB92" s="106">
        <v>1.0849</v>
      </c>
      <c r="AC92" s="106">
        <v>-1.2541</v>
      </c>
      <c r="AD92" s="103">
        <v>-0.61060000000000003</v>
      </c>
      <c r="AE92" s="104">
        <v>-3.9051999999999998</v>
      </c>
      <c r="AF92" s="105">
        <v>1.7758</v>
      </c>
      <c r="AG92" s="109">
        <v>-2.9531000000000001</v>
      </c>
      <c r="AH92" s="102">
        <v>1.1378999999999999</v>
      </c>
      <c r="AI92" s="106">
        <v>0.81820000000000004</v>
      </c>
      <c r="AJ92" s="106">
        <v>-0.30220000000000002</v>
      </c>
      <c r="AK92" s="106">
        <v>4.7329999999999997</v>
      </c>
      <c r="AL92" s="106">
        <v>0.56210000000000004</v>
      </c>
      <c r="AM92" s="106">
        <v>3.6735000000000002</v>
      </c>
      <c r="AN92" s="106">
        <v>-0.38390000000000002</v>
      </c>
      <c r="AO92" s="106">
        <v>5.1322999999999999</v>
      </c>
      <c r="AP92" s="106">
        <v>1.3313999999999999</v>
      </c>
      <c r="AQ92" s="103">
        <v>1.79</v>
      </c>
      <c r="AR92" s="104">
        <v>1.07</v>
      </c>
      <c r="AS92" s="106">
        <v>-0.91290000000000004</v>
      </c>
      <c r="AT92" s="106">
        <v>0.82</v>
      </c>
      <c r="AU92" s="106">
        <v>0.84</v>
      </c>
      <c r="AV92" s="106">
        <v>8.0000000000000004E-4</v>
      </c>
      <c r="AW92" s="105">
        <v>-0.06</v>
      </c>
      <c r="AX92" s="108">
        <v>-0.18</v>
      </c>
      <c r="AY92" s="102">
        <v>2.8248000000000002</v>
      </c>
      <c r="AZ92" s="106">
        <v>0.1678</v>
      </c>
      <c r="BA92" s="106">
        <v>-1.5450999999999999</v>
      </c>
      <c r="BB92" s="106">
        <v>-1.5450999999999999</v>
      </c>
      <c r="BC92" s="106">
        <v>2.7246000000000001</v>
      </c>
      <c r="BD92" s="106">
        <v>0.56140000000000001</v>
      </c>
      <c r="BE92" s="106">
        <v>-4.8745000000000003</v>
      </c>
      <c r="BF92" s="106">
        <v>-7.1199999999999999E-2</v>
      </c>
      <c r="BG92" s="103">
        <v>-7.1199999999999999E-2</v>
      </c>
      <c r="BH92" s="110">
        <v>2.9834999999999998</v>
      </c>
      <c r="BI92" s="105">
        <v>7.2961</v>
      </c>
      <c r="BJ92" s="105">
        <v>-2.9821</v>
      </c>
      <c r="BK92" s="105">
        <v>4.7469999999999999</v>
      </c>
      <c r="BL92" s="109">
        <v>0</v>
      </c>
      <c r="BM92" s="111">
        <v>-1.2314799999999999</v>
      </c>
      <c r="BN92" s="111">
        <v>1.3924910000000001</v>
      </c>
      <c r="BO92" s="111">
        <v>-0.29795000000000005</v>
      </c>
      <c r="BP92" s="111">
        <v>5.3027109999999995</v>
      </c>
      <c r="BQ92" s="103">
        <v>1.212115037843035</v>
      </c>
      <c r="BR92" s="112">
        <v>0.25</v>
      </c>
      <c r="BS92" s="105">
        <v>-0.43</v>
      </c>
      <c r="BT92" s="105">
        <v>-0.42</v>
      </c>
      <c r="BU92" s="105">
        <v>0.91</v>
      </c>
      <c r="BV92" s="105">
        <v>0.87</v>
      </c>
      <c r="BW92" s="105">
        <v>-0.73</v>
      </c>
      <c r="BX92" s="105">
        <v>-0.21</v>
      </c>
      <c r="BY92" s="105">
        <v>-4.6399999999999997</v>
      </c>
      <c r="BZ92" s="105">
        <v>-0.71</v>
      </c>
      <c r="CA92" s="111">
        <v>0.34</v>
      </c>
      <c r="CB92" s="50" t="e">
        <f>(Inputs!$G$18*'Historical Data'!B92)+(Inputs!$G$19*'Historical Data'!C92)+(Inputs!$G$21*'Historical Data'!D92)+(Inputs!$G$22*'Historical Data'!E92)+(Inputs!$G$23*'Historical Data'!F92)+(Inputs!$G$24*'Historical Data'!G92)+(Inputs!$G$25*'Historical Data'!H92)+(Inputs!$G$26*'Historical Data'!I92)+(Inputs!$G$27*'Historical Data'!J92)+(Inputs!$G$28*'Historical Data'!K92)+(Inputs!$G$29*'Historical Data'!L92)+(Inputs!$G$30*'Historical Data'!M92)+(Inputs!$G$31*'Historical Data'!N92)+(Inputs!$G$32*'Historical Data'!O92)+(Inputs!$G$33*'Historical Data'!P92)+(Inputs!$G$34*'Historical Data'!Q92)+(Inputs!$G$35*'Historical Data'!R92)+(Inputs!$G$36*'Historical Data'!BQ92)+(Inputs!$G$37*'Historical Data'!T92)+(Inputs!$G$38*'Historical Data'!U92)+(Inputs!$G$39*'Historical Data'!V92)+(Inputs!$G$40*'Historical Data'!W92)+(Inputs!$G$41*'Historical Data'!X92)+(Inputs!$G$42*'Historical Data'!Y92)+(Inputs!$G$43*'Historical Data'!Z92)+(Inputs!$G$45*'Historical Data'!AA92)+(Inputs!$G$46*'Historical Data'!AB92)+(Inputs!$G$47*'Historical Data'!AC92)+(Inputs!$G$48*'Historical Data'!AD92)+(Inputs!$G$50*'Historical Data'!AE92)+(Inputs!$G$51*'Historical Data'!AF92)+(Inputs!$G$52*'Historical Data'!AG92)+(Inputs!$G$54*'Historical Data'!AH92)+(Inputs!$G$55*'Historical Data'!AI92)+(Inputs!$G$56*'Historical Data'!AJ92)+(Inputs!$G$57*'Historical Data'!AK92)+(Inputs!$G$58*'Historical Data'!AL92)+(Inputs!$G$59*'Historical Data'!AM92)+(Inputs!$G$60*'Historical Data'!AN92)+(Inputs!$G$61*'Historical Data'!AO92)+(Inputs!$G$62*'Historical Data'!AP92)+(Inputs!$G$63*'Historical Data'!AQ92)+(Inputs!$G$65*'Historical Data'!AR92)+(Inputs!$G$66*'Historical Data'!AS92)+(Inputs!$G$67*'Historical Data'!AT92)+(Inputs!$G$68*'Historical Data'!AU92)+(Inputs!$G$69*'Historical Data'!AV92)+(Inputs!$G$70*'Historical Data'!AW92)+(Inputs!$G$71*'Historical Data'!AX92)+(Inputs!$G$73*'Historical Data'!AY92)+(Inputs!$G$74*'Historical Data'!AZ92)+(Inputs!$G$75*'Historical Data'!BA92)+(Inputs!$G$76*'Historical Data'!BB92)+(Inputs!$G$77*'Historical Data'!BC92)+(Inputs!$G$78*'Historical Data'!BD92)+(Inputs!$G$79*'Historical Data'!BE92)+(Inputs!$G$80*'Historical Data'!BF92)+(Inputs!$G$81*'Historical Data'!BG92)+(Inputs!$G$83*'Historical Data'!BH92)+(Inputs!$G$84*'Historical Data'!BI92)+(Inputs!$G$85*'Historical Data'!BJ92)+(Inputs!$G$86*'Historical Data'!BK92)+(Inputs!$G$87*'Historical Data'!BL92)+(Inputs!$G$89*'Historical Data'!BM92)+(Inputs!$G$90*'Historical Data'!BN92)+(Inputs!$G$91*'Historical Data'!BO92)+(Inputs!$G$92*'Historical Data'!BP92)+(Inputs!$G$93*'Historical Data'!S92)+(Inputs!$G$95*'Historical Data'!BR92)+(Inputs!$G$96*'Historical Data'!BS92)+(Inputs!$G$97*'Historical Data'!BT92)+(Inputs!$G$98*'Historical Data'!BU92)+(Inputs!$G$99*'Historical Data'!BV92)+(Inputs!$G$100*'Historical Data'!BW92)+(Inputs!$G$101*'Historical Data'!BX92)+(Inputs!$G$102*'Historical Data'!BY92)+(Inputs!$G$103*'Historical Data'!BZ92)+(Inputs!$G$104*'Historical Data'!CA92)</f>
        <v>#DIV/0!</v>
      </c>
    </row>
    <row r="93" spans="1:80" x14ac:dyDescent="0.2">
      <c r="A93" s="44">
        <v>41243</v>
      </c>
      <c r="B93" s="102">
        <v>4.7999999999999996E-3</v>
      </c>
      <c r="C93" s="103">
        <v>2.5999999999999999E-3</v>
      </c>
      <c r="D93" s="104">
        <v>-0.57809999999999995</v>
      </c>
      <c r="E93" s="105">
        <v>1.8367</v>
      </c>
      <c r="F93" s="106">
        <v>1.5430999999999999</v>
      </c>
      <c r="G93" s="106">
        <v>-1.2151000000000001</v>
      </c>
      <c r="H93" s="105">
        <v>-0.23719999999999999</v>
      </c>
      <c r="I93" s="106">
        <v>0.85060000000000002</v>
      </c>
      <c r="J93" s="106">
        <v>7.1947000000000001</v>
      </c>
      <c r="K93" s="106">
        <v>0.88380000000000003</v>
      </c>
      <c r="L93" s="106">
        <v>1.7452000000000001</v>
      </c>
      <c r="M93" s="106">
        <v>-6.9599999999999995E-2</v>
      </c>
      <c r="N93" s="106">
        <v>-0.8</v>
      </c>
      <c r="O93" s="106">
        <v>-4.6741999999999999</v>
      </c>
      <c r="P93" s="106">
        <v>0.52180000000000004</v>
      </c>
      <c r="Q93" s="106">
        <v>1.0590999999999999</v>
      </c>
      <c r="R93" s="106">
        <v>1.7901</v>
      </c>
      <c r="S93" s="105">
        <v>0.13412833018116027</v>
      </c>
      <c r="T93" s="107">
        <v>0.28000000000000003</v>
      </c>
      <c r="U93" s="106">
        <v>1.0867</v>
      </c>
      <c r="V93" s="106">
        <v>0.56950000000000001</v>
      </c>
      <c r="W93" s="106">
        <v>1.6527000000000001</v>
      </c>
      <c r="X93" s="106">
        <v>0.89880000000000004</v>
      </c>
      <c r="Y93" s="106">
        <v>1.1111</v>
      </c>
      <c r="Z93" s="108">
        <v>-4.2694000000000001</v>
      </c>
      <c r="AA93" s="102">
        <v>2.54</v>
      </c>
      <c r="AB93" s="106">
        <v>2.7905000000000002</v>
      </c>
      <c r="AC93" s="106">
        <v>2.9817999999999998</v>
      </c>
      <c r="AD93" s="103">
        <v>-1.5831999999999999</v>
      </c>
      <c r="AE93" s="104">
        <v>1.9594</v>
      </c>
      <c r="AF93" s="105">
        <v>3.5628000000000002</v>
      </c>
      <c r="AG93" s="109">
        <v>-0.4773</v>
      </c>
      <c r="AH93" s="102">
        <v>-2.9557000000000002</v>
      </c>
      <c r="AI93" s="106">
        <v>-6.5990000000000002</v>
      </c>
      <c r="AJ93" s="106">
        <v>-2.1511999999999998</v>
      </c>
      <c r="AK93" s="106">
        <v>-11.3691</v>
      </c>
      <c r="AL93" s="106">
        <v>-14.058400000000001</v>
      </c>
      <c r="AM93" s="106">
        <v>-5.9298999999999999</v>
      </c>
      <c r="AN93" s="106">
        <v>-1.054</v>
      </c>
      <c r="AO93" s="106">
        <v>-0.65429999999999999</v>
      </c>
      <c r="AP93" s="106">
        <v>-1.3504</v>
      </c>
      <c r="AQ93" s="103">
        <v>-0.74399999999999999</v>
      </c>
      <c r="AR93" s="104">
        <v>-0.09</v>
      </c>
      <c r="AS93" s="106">
        <v>1.4238</v>
      </c>
      <c r="AT93" s="106">
        <v>0.74</v>
      </c>
      <c r="AU93" s="106">
        <v>2.4300000000000002</v>
      </c>
      <c r="AV93" s="106">
        <v>8.0000000000000004E-4</v>
      </c>
      <c r="AW93" s="105">
        <v>0.09</v>
      </c>
      <c r="AX93" s="108">
        <v>0.43</v>
      </c>
      <c r="AY93" s="102">
        <v>0.66169999999999995</v>
      </c>
      <c r="AZ93" s="106">
        <v>1.4043000000000001</v>
      </c>
      <c r="BA93" s="106">
        <v>-0.3523</v>
      </c>
      <c r="BB93" s="106">
        <v>-0.3523</v>
      </c>
      <c r="BC93" s="106">
        <v>-2.2046999999999999</v>
      </c>
      <c r="BD93" s="106">
        <v>0.3362</v>
      </c>
      <c r="BE93" s="106">
        <v>1.3371</v>
      </c>
      <c r="BF93" s="106">
        <v>2.2229000000000001</v>
      </c>
      <c r="BG93" s="103">
        <v>2.2229000000000001</v>
      </c>
      <c r="BH93" s="110">
        <v>0.89910000000000001</v>
      </c>
      <c r="BI93" s="105">
        <v>3.6655000000000002</v>
      </c>
      <c r="BJ93" s="105">
        <v>20.883800000000001</v>
      </c>
      <c r="BK93" s="105">
        <v>6.4401000000000002</v>
      </c>
      <c r="BL93" s="109">
        <v>0</v>
      </c>
      <c r="BM93" s="111">
        <v>0.48133900000000007</v>
      </c>
      <c r="BN93" s="111">
        <v>-4.4358380000000004</v>
      </c>
      <c r="BO93" s="111">
        <v>0.7591739999999999</v>
      </c>
      <c r="BP93" s="111">
        <v>4.8857439999999999</v>
      </c>
      <c r="BQ93" s="103">
        <v>0.13412833018116027</v>
      </c>
      <c r="BR93" s="112">
        <v>0.22</v>
      </c>
      <c r="BS93" s="105">
        <v>-0.95</v>
      </c>
      <c r="BT93" s="105">
        <v>0.39</v>
      </c>
      <c r="BU93" s="105">
        <v>0.3</v>
      </c>
      <c r="BV93" s="105">
        <v>0.48</v>
      </c>
      <c r="BW93" s="105">
        <v>0.72</v>
      </c>
      <c r="BX93" s="105">
        <v>0.73</v>
      </c>
      <c r="BY93" s="105">
        <v>0.57999999999999996</v>
      </c>
      <c r="BZ93" s="105">
        <v>0.71</v>
      </c>
      <c r="CA93" s="111">
        <v>1</v>
      </c>
      <c r="CB93" s="50" t="e">
        <f>(Inputs!$G$18*'Historical Data'!B93)+(Inputs!$G$19*'Historical Data'!C93)+(Inputs!$G$21*'Historical Data'!D93)+(Inputs!$G$22*'Historical Data'!E93)+(Inputs!$G$23*'Historical Data'!F93)+(Inputs!$G$24*'Historical Data'!G93)+(Inputs!$G$25*'Historical Data'!H93)+(Inputs!$G$26*'Historical Data'!I93)+(Inputs!$G$27*'Historical Data'!J93)+(Inputs!$G$28*'Historical Data'!K93)+(Inputs!$G$29*'Historical Data'!L93)+(Inputs!$G$30*'Historical Data'!M93)+(Inputs!$G$31*'Historical Data'!N93)+(Inputs!$G$32*'Historical Data'!O93)+(Inputs!$G$33*'Historical Data'!P93)+(Inputs!$G$34*'Historical Data'!Q93)+(Inputs!$G$35*'Historical Data'!R93)+(Inputs!$G$36*'Historical Data'!BQ93)+(Inputs!$G$37*'Historical Data'!T93)+(Inputs!$G$38*'Historical Data'!U93)+(Inputs!$G$39*'Historical Data'!V93)+(Inputs!$G$40*'Historical Data'!W93)+(Inputs!$G$41*'Historical Data'!X93)+(Inputs!$G$42*'Historical Data'!Y93)+(Inputs!$G$43*'Historical Data'!Z93)+(Inputs!$G$45*'Historical Data'!AA93)+(Inputs!$G$46*'Historical Data'!AB93)+(Inputs!$G$47*'Historical Data'!AC93)+(Inputs!$G$48*'Historical Data'!AD93)+(Inputs!$G$50*'Historical Data'!AE93)+(Inputs!$G$51*'Historical Data'!AF93)+(Inputs!$G$52*'Historical Data'!AG93)+(Inputs!$G$54*'Historical Data'!AH93)+(Inputs!$G$55*'Historical Data'!AI93)+(Inputs!$G$56*'Historical Data'!AJ93)+(Inputs!$G$57*'Historical Data'!AK93)+(Inputs!$G$58*'Historical Data'!AL93)+(Inputs!$G$59*'Historical Data'!AM93)+(Inputs!$G$60*'Historical Data'!AN93)+(Inputs!$G$61*'Historical Data'!AO93)+(Inputs!$G$62*'Historical Data'!AP93)+(Inputs!$G$63*'Historical Data'!AQ93)+(Inputs!$G$65*'Historical Data'!AR93)+(Inputs!$G$66*'Historical Data'!AS93)+(Inputs!$G$67*'Historical Data'!AT93)+(Inputs!$G$68*'Historical Data'!AU93)+(Inputs!$G$69*'Historical Data'!AV93)+(Inputs!$G$70*'Historical Data'!AW93)+(Inputs!$G$71*'Historical Data'!AX93)+(Inputs!$G$73*'Historical Data'!AY93)+(Inputs!$G$74*'Historical Data'!AZ93)+(Inputs!$G$75*'Historical Data'!BA93)+(Inputs!$G$76*'Historical Data'!BB93)+(Inputs!$G$77*'Historical Data'!BC93)+(Inputs!$G$78*'Historical Data'!BD93)+(Inputs!$G$79*'Historical Data'!BE93)+(Inputs!$G$80*'Historical Data'!BF93)+(Inputs!$G$81*'Historical Data'!BG93)+(Inputs!$G$83*'Historical Data'!BH93)+(Inputs!$G$84*'Historical Data'!BI93)+(Inputs!$G$85*'Historical Data'!BJ93)+(Inputs!$G$86*'Historical Data'!BK93)+(Inputs!$G$87*'Historical Data'!BL93)+(Inputs!$G$89*'Historical Data'!BM93)+(Inputs!$G$90*'Historical Data'!BN93)+(Inputs!$G$91*'Historical Data'!BO93)+(Inputs!$G$92*'Historical Data'!BP93)+(Inputs!$G$93*'Historical Data'!S93)+(Inputs!$G$95*'Historical Data'!BR93)+(Inputs!$G$96*'Historical Data'!BS93)+(Inputs!$G$97*'Historical Data'!BT93)+(Inputs!$G$98*'Historical Data'!BU93)+(Inputs!$G$99*'Historical Data'!BV93)+(Inputs!$G$100*'Historical Data'!BW93)+(Inputs!$G$101*'Historical Data'!BX93)+(Inputs!$G$102*'Historical Data'!BY93)+(Inputs!$G$103*'Historical Data'!BZ93)+(Inputs!$G$104*'Historical Data'!CA93)</f>
        <v>#DIV/0!</v>
      </c>
    </row>
    <row r="94" spans="1:80" x14ac:dyDescent="0.2">
      <c r="A94" s="44">
        <v>41274</v>
      </c>
      <c r="B94" s="102">
        <v>1.1000000000000001E-3</v>
      </c>
      <c r="C94" s="103">
        <v>2.3999999999999998E-3</v>
      </c>
      <c r="D94" s="104">
        <v>2.8875999999999999</v>
      </c>
      <c r="E94" s="105">
        <v>-2.0680000000000001</v>
      </c>
      <c r="F94" s="106">
        <v>6.8131000000000004</v>
      </c>
      <c r="G94" s="106">
        <v>0.91510000000000002</v>
      </c>
      <c r="H94" s="105">
        <v>3.6739999999999999</v>
      </c>
      <c r="I94" s="106">
        <v>-0.34260000000000002</v>
      </c>
      <c r="J94" s="106">
        <v>-0.24629999999999999</v>
      </c>
      <c r="K94" s="106">
        <v>1.1763999999999999</v>
      </c>
      <c r="L94" s="106">
        <v>3.0200000000000001E-2</v>
      </c>
      <c r="M94" s="106">
        <v>2.2138</v>
      </c>
      <c r="N94" s="106">
        <v>-3.12</v>
      </c>
      <c r="O94" s="106">
        <v>6.8875000000000002</v>
      </c>
      <c r="P94" s="106">
        <v>4.2179000000000002</v>
      </c>
      <c r="Q94" s="106">
        <v>2.7654999999999998</v>
      </c>
      <c r="R94" s="106">
        <v>2.2155999999999998</v>
      </c>
      <c r="S94" s="105">
        <v>0.50348842529262627</v>
      </c>
      <c r="T94" s="107">
        <v>0.71</v>
      </c>
      <c r="U94" s="106">
        <v>2.6854</v>
      </c>
      <c r="V94" s="106">
        <v>0.89629999999999999</v>
      </c>
      <c r="W94" s="106">
        <v>3.5503</v>
      </c>
      <c r="X94" s="106">
        <v>-0.38769999999999999</v>
      </c>
      <c r="Y94" s="106">
        <v>3.9819</v>
      </c>
      <c r="Z94" s="108">
        <v>-1.06E-2</v>
      </c>
      <c r="AA94" s="102">
        <v>3.62</v>
      </c>
      <c r="AB94" s="106">
        <v>4.3685999999999998</v>
      </c>
      <c r="AC94" s="106">
        <v>5.6669999999999998</v>
      </c>
      <c r="AD94" s="103">
        <v>6.4659000000000004</v>
      </c>
      <c r="AE94" s="104">
        <v>-1.1388</v>
      </c>
      <c r="AF94" s="105">
        <v>5.9253999999999998</v>
      </c>
      <c r="AG94" s="109">
        <v>-2.4028999999999998</v>
      </c>
      <c r="AH94" s="102">
        <v>7.0300000000000001E-2</v>
      </c>
      <c r="AI94" s="106">
        <v>-0.4481</v>
      </c>
      <c r="AJ94" s="106">
        <v>1.35</v>
      </c>
      <c r="AK94" s="106">
        <v>0.33050000000000002</v>
      </c>
      <c r="AL94" s="106">
        <v>-1.5884</v>
      </c>
      <c r="AM94" s="106">
        <v>-1.6486000000000001</v>
      </c>
      <c r="AN94" s="106">
        <v>0.6986</v>
      </c>
      <c r="AO94" s="106">
        <v>0.71909999999999996</v>
      </c>
      <c r="AP94" s="106">
        <v>2.2168000000000001</v>
      </c>
      <c r="AQ94" s="103">
        <v>-1.2422</v>
      </c>
      <c r="AR94" s="104">
        <v>-0.24</v>
      </c>
      <c r="AS94" s="106">
        <v>0.39219999999999999</v>
      </c>
      <c r="AT94" s="106">
        <v>1.59</v>
      </c>
      <c r="AU94" s="106">
        <v>3.21</v>
      </c>
      <c r="AV94" s="106">
        <v>1.2999999999999999E-3</v>
      </c>
      <c r="AW94" s="105">
        <v>0.03</v>
      </c>
      <c r="AX94" s="108">
        <v>-0.23</v>
      </c>
      <c r="AY94" s="102">
        <v>1.6357999999999999</v>
      </c>
      <c r="AZ94" s="106">
        <v>-1.1166</v>
      </c>
      <c r="BA94" s="106">
        <v>0.33079999999999998</v>
      </c>
      <c r="BB94" s="106">
        <v>0.33079999999999998</v>
      </c>
      <c r="BC94" s="106">
        <v>-0.1517</v>
      </c>
      <c r="BD94" s="106">
        <v>0.5585</v>
      </c>
      <c r="BE94" s="106">
        <v>8.6300000000000002E-2</v>
      </c>
      <c r="BF94" s="106">
        <v>0.56940000000000002</v>
      </c>
      <c r="BG94" s="103">
        <v>0.56940000000000002</v>
      </c>
      <c r="BH94" s="110">
        <v>2.1833999999999998</v>
      </c>
      <c r="BI94" s="105">
        <v>3.2544</v>
      </c>
      <c r="BJ94" s="105">
        <v>8.1690000000000005</v>
      </c>
      <c r="BK94" s="105">
        <v>-3.5867</v>
      </c>
      <c r="BL94" s="109">
        <v>0</v>
      </c>
      <c r="BM94" s="111">
        <v>1.4136489999999999</v>
      </c>
      <c r="BN94" s="111">
        <v>0.12368600000000005</v>
      </c>
      <c r="BO94" s="111">
        <v>0.33655600000000002</v>
      </c>
      <c r="BP94" s="111">
        <v>2.9290919999999994</v>
      </c>
      <c r="BQ94" s="103">
        <v>0.50348842529262627</v>
      </c>
      <c r="BR94" s="112">
        <v>1.38</v>
      </c>
      <c r="BS94" s="105">
        <v>-2.95</v>
      </c>
      <c r="BT94" s="105">
        <v>0.86</v>
      </c>
      <c r="BU94" s="105">
        <v>1.98</v>
      </c>
      <c r="BV94" s="105">
        <v>0.68</v>
      </c>
      <c r="BW94" s="105">
        <v>1.27</v>
      </c>
      <c r="BX94" s="105">
        <v>1.58</v>
      </c>
      <c r="BY94" s="105">
        <v>1.08</v>
      </c>
      <c r="BZ94" s="105">
        <v>1.0900000000000001</v>
      </c>
      <c r="CA94" s="111">
        <v>1.37</v>
      </c>
      <c r="CB94" s="50" t="e">
        <f>(Inputs!$G$18*'Historical Data'!B94)+(Inputs!$G$19*'Historical Data'!C94)+(Inputs!$G$21*'Historical Data'!D94)+(Inputs!$G$22*'Historical Data'!E94)+(Inputs!$G$23*'Historical Data'!F94)+(Inputs!$G$24*'Historical Data'!G94)+(Inputs!$G$25*'Historical Data'!H94)+(Inputs!$G$26*'Historical Data'!I94)+(Inputs!$G$27*'Historical Data'!J94)+(Inputs!$G$28*'Historical Data'!K94)+(Inputs!$G$29*'Historical Data'!L94)+(Inputs!$G$30*'Historical Data'!M94)+(Inputs!$G$31*'Historical Data'!N94)+(Inputs!$G$32*'Historical Data'!O94)+(Inputs!$G$33*'Historical Data'!P94)+(Inputs!$G$34*'Historical Data'!Q94)+(Inputs!$G$35*'Historical Data'!R94)+(Inputs!$G$36*'Historical Data'!BQ94)+(Inputs!$G$37*'Historical Data'!T94)+(Inputs!$G$38*'Historical Data'!U94)+(Inputs!$G$39*'Historical Data'!V94)+(Inputs!$G$40*'Historical Data'!W94)+(Inputs!$G$41*'Historical Data'!X94)+(Inputs!$G$42*'Historical Data'!Y94)+(Inputs!$G$43*'Historical Data'!Z94)+(Inputs!$G$45*'Historical Data'!AA94)+(Inputs!$G$46*'Historical Data'!AB94)+(Inputs!$G$47*'Historical Data'!AC94)+(Inputs!$G$48*'Historical Data'!AD94)+(Inputs!$G$50*'Historical Data'!AE94)+(Inputs!$G$51*'Historical Data'!AF94)+(Inputs!$G$52*'Historical Data'!AG94)+(Inputs!$G$54*'Historical Data'!AH94)+(Inputs!$G$55*'Historical Data'!AI94)+(Inputs!$G$56*'Historical Data'!AJ94)+(Inputs!$G$57*'Historical Data'!AK94)+(Inputs!$G$58*'Historical Data'!AL94)+(Inputs!$G$59*'Historical Data'!AM94)+(Inputs!$G$60*'Historical Data'!AN94)+(Inputs!$G$61*'Historical Data'!AO94)+(Inputs!$G$62*'Historical Data'!AP94)+(Inputs!$G$63*'Historical Data'!AQ94)+(Inputs!$G$65*'Historical Data'!AR94)+(Inputs!$G$66*'Historical Data'!AS94)+(Inputs!$G$67*'Historical Data'!AT94)+(Inputs!$G$68*'Historical Data'!AU94)+(Inputs!$G$69*'Historical Data'!AV94)+(Inputs!$G$70*'Historical Data'!AW94)+(Inputs!$G$71*'Historical Data'!AX94)+(Inputs!$G$73*'Historical Data'!AY94)+(Inputs!$G$74*'Historical Data'!AZ94)+(Inputs!$G$75*'Historical Data'!BA94)+(Inputs!$G$76*'Historical Data'!BB94)+(Inputs!$G$77*'Historical Data'!BC94)+(Inputs!$G$78*'Historical Data'!BD94)+(Inputs!$G$79*'Historical Data'!BE94)+(Inputs!$G$80*'Historical Data'!BF94)+(Inputs!$G$81*'Historical Data'!BG94)+(Inputs!$G$83*'Historical Data'!BH94)+(Inputs!$G$84*'Historical Data'!BI94)+(Inputs!$G$85*'Historical Data'!BJ94)+(Inputs!$G$86*'Historical Data'!BK94)+(Inputs!$G$87*'Historical Data'!BL94)+(Inputs!$G$89*'Historical Data'!BM94)+(Inputs!$G$90*'Historical Data'!BN94)+(Inputs!$G$91*'Historical Data'!BO94)+(Inputs!$G$92*'Historical Data'!BP94)+(Inputs!$G$93*'Historical Data'!S94)+(Inputs!$G$95*'Historical Data'!BR94)+(Inputs!$G$96*'Historical Data'!BS94)+(Inputs!$G$97*'Historical Data'!BT94)+(Inputs!$G$98*'Historical Data'!BU94)+(Inputs!$G$99*'Historical Data'!BV94)+(Inputs!$G$100*'Historical Data'!BW94)+(Inputs!$G$101*'Historical Data'!BX94)+(Inputs!$G$102*'Historical Data'!BY94)+(Inputs!$G$103*'Historical Data'!BZ94)+(Inputs!$G$104*'Historical Data'!CA94)</f>
        <v>#DIV/0!</v>
      </c>
    </row>
    <row r="95" spans="1:80" x14ac:dyDescent="0.2">
      <c r="A95" s="44">
        <v>41305</v>
      </c>
      <c r="B95" s="102">
        <v>8.0000000000000004E-4</v>
      </c>
      <c r="C95" s="103">
        <v>8.9999999999999998E-4</v>
      </c>
      <c r="D95" s="104">
        <v>4.0204000000000004</v>
      </c>
      <c r="E95" s="105">
        <v>5.6447000000000003</v>
      </c>
      <c r="F95" s="106">
        <v>-0.3044</v>
      </c>
      <c r="G95" s="106">
        <v>8.3741000000000003</v>
      </c>
      <c r="H95" s="105">
        <v>6.3262</v>
      </c>
      <c r="I95" s="106">
        <v>7.4961000000000002</v>
      </c>
      <c r="J95" s="106">
        <v>2.2395</v>
      </c>
      <c r="K95" s="106">
        <v>5.3696000000000002</v>
      </c>
      <c r="L95" s="106">
        <v>4.2297000000000002</v>
      </c>
      <c r="M95" s="106">
        <v>6.3731999999999998</v>
      </c>
      <c r="N95" s="106">
        <v>12.63</v>
      </c>
      <c r="O95" s="106">
        <v>-2.7919</v>
      </c>
      <c r="P95" s="106">
        <v>5.9595000000000002</v>
      </c>
      <c r="Q95" s="106">
        <v>6.6414999999999997</v>
      </c>
      <c r="R95" s="106">
        <v>6.8612000000000002</v>
      </c>
      <c r="S95" s="105">
        <v>1.2580958947451051</v>
      </c>
      <c r="T95" s="107">
        <v>5.04</v>
      </c>
      <c r="U95" s="106">
        <v>7.4641999999999999</v>
      </c>
      <c r="V95" s="106">
        <v>5.1189999999999998</v>
      </c>
      <c r="W95" s="106">
        <v>5.3516000000000004</v>
      </c>
      <c r="X95" s="106">
        <v>1.9064000000000001</v>
      </c>
      <c r="Y95" s="106">
        <v>9.2263000000000002</v>
      </c>
      <c r="Z95" s="108">
        <v>4.7522000000000002</v>
      </c>
      <c r="AA95" s="102">
        <v>1.63</v>
      </c>
      <c r="AB95" s="106">
        <v>3.7284999999999999</v>
      </c>
      <c r="AC95" s="106">
        <v>2.2564000000000002</v>
      </c>
      <c r="AD95" s="103">
        <v>3.7637</v>
      </c>
      <c r="AE95" s="104">
        <v>2.4838</v>
      </c>
      <c r="AF95" s="105">
        <v>3.7797999999999998</v>
      </c>
      <c r="AG95" s="109">
        <v>-0.48649999999999999</v>
      </c>
      <c r="AH95" s="102">
        <v>6.1153000000000004</v>
      </c>
      <c r="AI95" s="106">
        <v>2.4127000000000001</v>
      </c>
      <c r="AJ95" s="106">
        <v>4.4595000000000002</v>
      </c>
      <c r="AK95" s="106">
        <v>1.3332999999999999</v>
      </c>
      <c r="AL95" s="106">
        <v>5.7161999999999997</v>
      </c>
      <c r="AM95" s="106">
        <v>-3.0411999999999999</v>
      </c>
      <c r="AN95" s="106">
        <v>4.1334999999999997</v>
      </c>
      <c r="AO95" s="106">
        <v>-0.45900000000000002</v>
      </c>
      <c r="AP95" s="106">
        <v>4.9707999999999997</v>
      </c>
      <c r="AQ95" s="103">
        <v>5.7980999999999998</v>
      </c>
      <c r="AR95" s="104">
        <v>-0.96</v>
      </c>
      <c r="AS95" s="106">
        <v>3.0125999999999999</v>
      </c>
      <c r="AT95" s="106">
        <v>1.38</v>
      </c>
      <c r="AU95" s="106">
        <v>5.29</v>
      </c>
      <c r="AV95" s="106">
        <v>4.0000000000000002E-4</v>
      </c>
      <c r="AW95" s="105">
        <v>0.01</v>
      </c>
      <c r="AX95" s="108">
        <v>-0.48</v>
      </c>
      <c r="AY95" s="102">
        <v>2.1926999999999999</v>
      </c>
      <c r="AZ95" s="106">
        <v>4.2927999999999997</v>
      </c>
      <c r="BA95" s="106">
        <v>4.5711000000000004</v>
      </c>
      <c r="BB95" s="106">
        <v>4.5711000000000004</v>
      </c>
      <c r="BC95" s="106">
        <v>8.5998000000000001</v>
      </c>
      <c r="BD95" s="106">
        <v>0.87219999999999998</v>
      </c>
      <c r="BE95" s="106">
        <v>4.6722000000000001</v>
      </c>
      <c r="BF95" s="106">
        <v>2.2544</v>
      </c>
      <c r="BG95" s="103">
        <v>2.2544</v>
      </c>
      <c r="BH95" s="110">
        <v>6.0636000000000001</v>
      </c>
      <c r="BI95" s="105">
        <v>-1.0506</v>
      </c>
      <c r="BJ95" s="105">
        <v>-6.9596999999999998</v>
      </c>
      <c r="BK95" s="105">
        <v>3.9239000000000002</v>
      </c>
      <c r="BL95" s="109">
        <v>1.2828999999999999</v>
      </c>
      <c r="BM95" s="111">
        <v>5.6890609999999997</v>
      </c>
      <c r="BN95" s="111">
        <v>3.4919059999999997</v>
      </c>
      <c r="BO95" s="111">
        <v>3.5670810000000004</v>
      </c>
      <c r="BP95" s="111">
        <v>-0.64708199999999982</v>
      </c>
      <c r="BQ95" s="103">
        <v>1.2580958947451051</v>
      </c>
      <c r="BR95" s="112">
        <v>2.0099999999999998</v>
      </c>
      <c r="BS95" s="105">
        <v>-5.22</v>
      </c>
      <c r="BT95" s="105">
        <v>1.99</v>
      </c>
      <c r="BU95" s="105">
        <v>2.15</v>
      </c>
      <c r="BV95" s="105">
        <v>1.06</v>
      </c>
      <c r="BW95" s="105">
        <v>0.88</v>
      </c>
      <c r="BX95" s="105">
        <v>3.54</v>
      </c>
      <c r="BY95" s="105">
        <v>2.67</v>
      </c>
      <c r="BZ95" s="105">
        <v>-0.17</v>
      </c>
      <c r="CA95" s="111">
        <v>2.0699999999999998</v>
      </c>
      <c r="CB95" s="50" t="e">
        <f>(Inputs!$G$18*'Historical Data'!B95)+(Inputs!$G$19*'Historical Data'!C95)+(Inputs!$G$21*'Historical Data'!D95)+(Inputs!$G$22*'Historical Data'!E95)+(Inputs!$G$23*'Historical Data'!F95)+(Inputs!$G$24*'Historical Data'!G95)+(Inputs!$G$25*'Historical Data'!H95)+(Inputs!$G$26*'Historical Data'!I95)+(Inputs!$G$27*'Historical Data'!J95)+(Inputs!$G$28*'Historical Data'!K95)+(Inputs!$G$29*'Historical Data'!L95)+(Inputs!$G$30*'Historical Data'!M95)+(Inputs!$G$31*'Historical Data'!N95)+(Inputs!$G$32*'Historical Data'!O95)+(Inputs!$G$33*'Historical Data'!P95)+(Inputs!$G$34*'Historical Data'!Q95)+(Inputs!$G$35*'Historical Data'!R95)+(Inputs!$G$36*'Historical Data'!BQ95)+(Inputs!$G$37*'Historical Data'!T95)+(Inputs!$G$38*'Historical Data'!U95)+(Inputs!$G$39*'Historical Data'!V95)+(Inputs!$G$40*'Historical Data'!W95)+(Inputs!$G$41*'Historical Data'!X95)+(Inputs!$G$42*'Historical Data'!Y95)+(Inputs!$G$43*'Historical Data'!Z95)+(Inputs!$G$45*'Historical Data'!AA95)+(Inputs!$G$46*'Historical Data'!AB95)+(Inputs!$G$47*'Historical Data'!AC95)+(Inputs!$G$48*'Historical Data'!AD95)+(Inputs!$G$50*'Historical Data'!AE95)+(Inputs!$G$51*'Historical Data'!AF95)+(Inputs!$G$52*'Historical Data'!AG95)+(Inputs!$G$54*'Historical Data'!AH95)+(Inputs!$G$55*'Historical Data'!AI95)+(Inputs!$G$56*'Historical Data'!AJ95)+(Inputs!$G$57*'Historical Data'!AK95)+(Inputs!$G$58*'Historical Data'!AL95)+(Inputs!$G$59*'Historical Data'!AM95)+(Inputs!$G$60*'Historical Data'!AN95)+(Inputs!$G$61*'Historical Data'!AO95)+(Inputs!$G$62*'Historical Data'!AP95)+(Inputs!$G$63*'Historical Data'!AQ95)+(Inputs!$G$65*'Historical Data'!AR95)+(Inputs!$G$66*'Historical Data'!AS95)+(Inputs!$G$67*'Historical Data'!AT95)+(Inputs!$G$68*'Historical Data'!AU95)+(Inputs!$G$69*'Historical Data'!AV95)+(Inputs!$G$70*'Historical Data'!AW95)+(Inputs!$G$71*'Historical Data'!AX95)+(Inputs!$G$73*'Historical Data'!AY95)+(Inputs!$G$74*'Historical Data'!AZ95)+(Inputs!$G$75*'Historical Data'!BA95)+(Inputs!$G$76*'Historical Data'!BB95)+(Inputs!$G$77*'Historical Data'!BC95)+(Inputs!$G$78*'Historical Data'!BD95)+(Inputs!$G$79*'Historical Data'!BE95)+(Inputs!$G$80*'Historical Data'!BF95)+(Inputs!$G$81*'Historical Data'!BG95)+(Inputs!$G$83*'Historical Data'!BH95)+(Inputs!$G$84*'Historical Data'!BI95)+(Inputs!$G$85*'Historical Data'!BJ95)+(Inputs!$G$86*'Historical Data'!BK95)+(Inputs!$G$87*'Historical Data'!BL95)+(Inputs!$G$89*'Historical Data'!BM95)+(Inputs!$G$90*'Historical Data'!BN95)+(Inputs!$G$91*'Historical Data'!BO95)+(Inputs!$G$92*'Historical Data'!BP95)+(Inputs!$G$93*'Historical Data'!S95)+(Inputs!$G$95*'Historical Data'!BR95)+(Inputs!$G$96*'Historical Data'!BS95)+(Inputs!$G$97*'Historical Data'!BT95)+(Inputs!$G$98*'Historical Data'!BU95)+(Inputs!$G$99*'Historical Data'!BV95)+(Inputs!$G$100*'Historical Data'!BW95)+(Inputs!$G$101*'Historical Data'!BX95)+(Inputs!$G$102*'Historical Data'!BY95)+(Inputs!$G$103*'Historical Data'!BZ95)+(Inputs!$G$104*'Historical Data'!CA95)</f>
        <v>#DIV/0!</v>
      </c>
    </row>
    <row r="96" spans="1:80" x14ac:dyDescent="0.2">
      <c r="A96" s="44">
        <v>41333</v>
      </c>
      <c r="B96" s="102">
        <v>8.0000000000000004E-4</v>
      </c>
      <c r="C96" s="103">
        <v>8.0000000000000004E-4</v>
      </c>
      <c r="D96" s="104">
        <v>1.2636000000000001</v>
      </c>
      <c r="E96" s="105">
        <v>3.3089</v>
      </c>
      <c r="F96" s="106">
        <v>-2.2843</v>
      </c>
      <c r="G96" s="106">
        <v>0.15820000000000001</v>
      </c>
      <c r="H96" s="105">
        <v>1.3480000000000001</v>
      </c>
      <c r="I96" s="106">
        <v>1.2922</v>
      </c>
      <c r="J96" s="106">
        <v>-5.8680000000000003</v>
      </c>
      <c r="K96" s="106">
        <v>1.0551999999999999</v>
      </c>
      <c r="L96" s="106">
        <v>1.0841000000000001</v>
      </c>
      <c r="M96" s="106">
        <v>1.2121999999999999</v>
      </c>
      <c r="N96" s="106">
        <v>0.89</v>
      </c>
      <c r="O96" s="106">
        <v>-7.5449999999999999</v>
      </c>
      <c r="P96" s="106">
        <v>0.99990000000000001</v>
      </c>
      <c r="Q96" s="106">
        <v>1.0232000000000001</v>
      </c>
      <c r="R96" s="106">
        <v>1.3072999999999999</v>
      </c>
      <c r="S96" s="105">
        <v>0.76485277564521537</v>
      </c>
      <c r="T96" s="107">
        <v>1.1100000000000001</v>
      </c>
      <c r="U96" s="106">
        <v>1.704</v>
      </c>
      <c r="V96" s="106">
        <v>1.2759</v>
      </c>
      <c r="W96" s="106">
        <v>1.6307</v>
      </c>
      <c r="X96" s="106">
        <v>0.7823</v>
      </c>
      <c r="Y96" s="106">
        <v>3.5129000000000001</v>
      </c>
      <c r="Z96" s="108">
        <v>2.3237000000000001</v>
      </c>
      <c r="AA96" s="102">
        <v>-0.15</v>
      </c>
      <c r="AB96" s="106">
        <v>-1.2969999999999999</v>
      </c>
      <c r="AC96" s="106">
        <v>2.4072</v>
      </c>
      <c r="AD96" s="103">
        <v>-4.7042999999999999</v>
      </c>
      <c r="AE96" s="104">
        <v>-4.7066999999999997</v>
      </c>
      <c r="AF96" s="105">
        <v>2.4068000000000001</v>
      </c>
      <c r="AG96" s="109">
        <v>-5.1234999999999999</v>
      </c>
      <c r="AH96" s="102">
        <v>4.4012000000000002</v>
      </c>
      <c r="AI96" s="106">
        <v>4.8544</v>
      </c>
      <c r="AJ96" s="106">
        <v>4.5460000000000003</v>
      </c>
      <c r="AK96" s="106">
        <v>-2.371</v>
      </c>
      <c r="AL96" s="106">
        <v>0.25380000000000003</v>
      </c>
      <c r="AM96" s="106">
        <v>-1.1392</v>
      </c>
      <c r="AN96" s="106">
        <v>0.6653</v>
      </c>
      <c r="AO96" s="106">
        <v>3.9447000000000001</v>
      </c>
      <c r="AP96" s="106">
        <v>3.3774000000000002</v>
      </c>
      <c r="AQ96" s="103">
        <v>1.7498</v>
      </c>
      <c r="AR96" s="104">
        <v>0.76</v>
      </c>
      <c r="AS96" s="106">
        <v>-0.64990000000000003</v>
      </c>
      <c r="AT96" s="106">
        <v>0.46</v>
      </c>
      <c r="AU96" s="106">
        <v>-0.92</v>
      </c>
      <c r="AV96" s="106">
        <v>8.0000000000000004E-4</v>
      </c>
      <c r="AW96" s="105">
        <v>0.08</v>
      </c>
      <c r="AX96" s="108">
        <v>0.48</v>
      </c>
      <c r="AY96" s="102">
        <v>4.8011999999999997</v>
      </c>
      <c r="AZ96" s="106">
        <v>-6.6E-3</v>
      </c>
      <c r="BA96" s="106">
        <v>2.9376000000000002</v>
      </c>
      <c r="BB96" s="106">
        <v>2.9376000000000002</v>
      </c>
      <c r="BC96" s="106">
        <v>0.98380000000000001</v>
      </c>
      <c r="BD96" s="106">
        <v>0.1981</v>
      </c>
      <c r="BE96" s="106">
        <v>-0.32400000000000001</v>
      </c>
      <c r="BF96" s="106">
        <v>3.7572999999999999</v>
      </c>
      <c r="BG96" s="103">
        <v>3.7572999999999999</v>
      </c>
      <c r="BH96" s="110">
        <v>-2.2492999999999999</v>
      </c>
      <c r="BI96" s="105">
        <v>-2.9712000000000001</v>
      </c>
      <c r="BJ96" s="105">
        <v>6.5600000000000006E-2</v>
      </c>
      <c r="BK96" s="105">
        <v>6.0640999999999998</v>
      </c>
      <c r="BL96" s="109">
        <v>0.33329999999999999</v>
      </c>
      <c r="BM96" s="111">
        <v>1.2337549999999999</v>
      </c>
      <c r="BN96" s="111">
        <v>2.7447400000000006</v>
      </c>
      <c r="BO96" s="111">
        <v>2.1554199999999999</v>
      </c>
      <c r="BP96" s="111">
        <v>-1.8150509999999997</v>
      </c>
      <c r="BQ96" s="103">
        <v>0.76485277564521537</v>
      </c>
      <c r="BR96" s="112">
        <v>-7.0000000000000007E-2</v>
      </c>
      <c r="BS96" s="105">
        <v>-1.65</v>
      </c>
      <c r="BT96" s="105">
        <v>-1.28</v>
      </c>
      <c r="BU96" s="105">
        <v>0.46</v>
      </c>
      <c r="BV96" s="105">
        <v>0.49</v>
      </c>
      <c r="BW96" s="105">
        <v>0.28999999999999998</v>
      </c>
      <c r="BX96" s="105">
        <v>0.12</v>
      </c>
      <c r="BY96" s="105">
        <v>-0.77</v>
      </c>
      <c r="BZ96" s="105">
        <v>0.32</v>
      </c>
      <c r="CA96" s="111">
        <v>0.38</v>
      </c>
      <c r="CB96" s="50" t="e">
        <f>(Inputs!$G$18*'Historical Data'!B96)+(Inputs!$G$19*'Historical Data'!C96)+(Inputs!$G$21*'Historical Data'!D96)+(Inputs!$G$22*'Historical Data'!E96)+(Inputs!$G$23*'Historical Data'!F96)+(Inputs!$G$24*'Historical Data'!G96)+(Inputs!$G$25*'Historical Data'!H96)+(Inputs!$G$26*'Historical Data'!I96)+(Inputs!$G$27*'Historical Data'!J96)+(Inputs!$G$28*'Historical Data'!K96)+(Inputs!$G$29*'Historical Data'!L96)+(Inputs!$G$30*'Historical Data'!M96)+(Inputs!$G$31*'Historical Data'!N96)+(Inputs!$G$32*'Historical Data'!O96)+(Inputs!$G$33*'Historical Data'!P96)+(Inputs!$G$34*'Historical Data'!Q96)+(Inputs!$G$35*'Historical Data'!R96)+(Inputs!$G$36*'Historical Data'!BQ96)+(Inputs!$G$37*'Historical Data'!T96)+(Inputs!$G$38*'Historical Data'!U96)+(Inputs!$G$39*'Historical Data'!V96)+(Inputs!$G$40*'Historical Data'!W96)+(Inputs!$G$41*'Historical Data'!X96)+(Inputs!$G$42*'Historical Data'!Y96)+(Inputs!$G$43*'Historical Data'!Z96)+(Inputs!$G$45*'Historical Data'!AA96)+(Inputs!$G$46*'Historical Data'!AB96)+(Inputs!$G$47*'Historical Data'!AC96)+(Inputs!$G$48*'Historical Data'!AD96)+(Inputs!$G$50*'Historical Data'!AE96)+(Inputs!$G$51*'Historical Data'!AF96)+(Inputs!$G$52*'Historical Data'!AG96)+(Inputs!$G$54*'Historical Data'!AH96)+(Inputs!$G$55*'Historical Data'!AI96)+(Inputs!$G$56*'Historical Data'!AJ96)+(Inputs!$G$57*'Historical Data'!AK96)+(Inputs!$G$58*'Historical Data'!AL96)+(Inputs!$G$59*'Historical Data'!AM96)+(Inputs!$G$60*'Historical Data'!AN96)+(Inputs!$G$61*'Historical Data'!AO96)+(Inputs!$G$62*'Historical Data'!AP96)+(Inputs!$G$63*'Historical Data'!AQ96)+(Inputs!$G$65*'Historical Data'!AR96)+(Inputs!$G$66*'Historical Data'!AS96)+(Inputs!$G$67*'Historical Data'!AT96)+(Inputs!$G$68*'Historical Data'!AU96)+(Inputs!$G$69*'Historical Data'!AV96)+(Inputs!$G$70*'Historical Data'!AW96)+(Inputs!$G$71*'Historical Data'!AX96)+(Inputs!$G$73*'Historical Data'!AY96)+(Inputs!$G$74*'Historical Data'!AZ96)+(Inputs!$G$75*'Historical Data'!BA96)+(Inputs!$G$76*'Historical Data'!BB96)+(Inputs!$G$77*'Historical Data'!BC96)+(Inputs!$G$78*'Historical Data'!BD96)+(Inputs!$G$79*'Historical Data'!BE96)+(Inputs!$G$80*'Historical Data'!BF96)+(Inputs!$G$81*'Historical Data'!BG96)+(Inputs!$G$83*'Historical Data'!BH96)+(Inputs!$G$84*'Historical Data'!BI96)+(Inputs!$G$85*'Historical Data'!BJ96)+(Inputs!$G$86*'Historical Data'!BK96)+(Inputs!$G$87*'Historical Data'!BL96)+(Inputs!$G$89*'Historical Data'!BM96)+(Inputs!$G$90*'Historical Data'!BN96)+(Inputs!$G$91*'Historical Data'!BO96)+(Inputs!$G$92*'Historical Data'!BP96)+(Inputs!$G$93*'Historical Data'!S96)+(Inputs!$G$95*'Historical Data'!BR96)+(Inputs!$G$96*'Historical Data'!BS96)+(Inputs!$G$97*'Historical Data'!BT96)+(Inputs!$G$98*'Historical Data'!BU96)+(Inputs!$G$99*'Historical Data'!BV96)+(Inputs!$G$100*'Historical Data'!BW96)+(Inputs!$G$101*'Historical Data'!BX96)+(Inputs!$G$102*'Historical Data'!BY96)+(Inputs!$G$103*'Historical Data'!BZ96)+(Inputs!$G$104*'Historical Data'!CA96)</f>
        <v>#DIV/0!</v>
      </c>
    </row>
    <row r="97" spans="1:80" x14ac:dyDescent="0.2">
      <c r="A97" s="44">
        <v>41364</v>
      </c>
      <c r="B97" s="102">
        <v>8.0000000000000004E-4</v>
      </c>
      <c r="C97" s="103">
        <v>8.0000000000000004E-4</v>
      </c>
      <c r="D97" s="104">
        <v>2.8662000000000001</v>
      </c>
      <c r="E97" s="105">
        <v>4.9284999999999997</v>
      </c>
      <c r="F97" s="106">
        <v>-1.0067999999999999</v>
      </c>
      <c r="G97" s="106">
        <v>2.2412999999999998</v>
      </c>
      <c r="H97" s="105">
        <v>4.0410000000000004</v>
      </c>
      <c r="I97" s="106">
        <v>6.3719999999999999</v>
      </c>
      <c r="J97" s="106">
        <v>-5.0091000000000001</v>
      </c>
      <c r="K97" s="106">
        <v>3.9457</v>
      </c>
      <c r="L97" s="106">
        <v>3.7713999999999999</v>
      </c>
      <c r="M97" s="106">
        <v>4.0327000000000002</v>
      </c>
      <c r="N97" s="106">
        <v>5.38</v>
      </c>
      <c r="O97" s="106">
        <v>-0.1719</v>
      </c>
      <c r="P97" s="106">
        <v>4.0932000000000004</v>
      </c>
      <c r="Q97" s="106">
        <v>5.0377999999999998</v>
      </c>
      <c r="R97" s="106">
        <v>4.2946999999999997</v>
      </c>
      <c r="S97" s="105">
        <v>1.0798693801853811</v>
      </c>
      <c r="T97" s="107">
        <v>3.6</v>
      </c>
      <c r="U97" s="106">
        <v>4.1886000000000001</v>
      </c>
      <c r="V97" s="106">
        <v>3.7974999999999999</v>
      </c>
      <c r="W97" s="106">
        <v>4.1074000000000002</v>
      </c>
      <c r="X97" s="106">
        <v>2.5804999999999998</v>
      </c>
      <c r="Y97" s="106">
        <v>4.5872000000000002</v>
      </c>
      <c r="Z97" s="108">
        <v>5.3630000000000004</v>
      </c>
      <c r="AA97" s="102">
        <v>-1.91</v>
      </c>
      <c r="AB97" s="106">
        <v>1.3141</v>
      </c>
      <c r="AC97" s="106">
        <v>5.7786</v>
      </c>
      <c r="AD97" s="103">
        <v>0.69199999999999995</v>
      </c>
      <c r="AE97" s="104">
        <v>0.66349999999999998</v>
      </c>
      <c r="AF97" s="105">
        <v>3.8062</v>
      </c>
      <c r="AG97" s="109">
        <v>0.97589999999999999</v>
      </c>
      <c r="AH97" s="102">
        <v>3.9325000000000001</v>
      </c>
      <c r="AI97" s="106">
        <v>3.4407000000000001</v>
      </c>
      <c r="AJ97" s="106">
        <v>3.8929</v>
      </c>
      <c r="AK97" s="106">
        <v>1.5740000000000001</v>
      </c>
      <c r="AL97" s="106">
        <v>11.261699999999999</v>
      </c>
      <c r="AM97" s="106">
        <v>6.8895999999999997</v>
      </c>
      <c r="AN97" s="106">
        <v>8.0839999999999996</v>
      </c>
      <c r="AO97" s="106">
        <v>6.8693999999999997</v>
      </c>
      <c r="AP97" s="106">
        <v>3.0886999999999998</v>
      </c>
      <c r="AQ97" s="103">
        <v>2.8031999999999999</v>
      </c>
      <c r="AR97" s="104">
        <v>-0.14000000000000001</v>
      </c>
      <c r="AS97" s="106">
        <v>-2.3214999999999999</v>
      </c>
      <c r="AT97" s="106">
        <v>1.03</v>
      </c>
      <c r="AU97" s="106">
        <v>0.88</v>
      </c>
      <c r="AV97" s="106">
        <v>8.0000000000000004E-4</v>
      </c>
      <c r="AW97" s="105">
        <v>0.02</v>
      </c>
      <c r="AX97" s="108">
        <v>0.12</v>
      </c>
      <c r="AY97" s="102">
        <v>-1.3787</v>
      </c>
      <c r="AZ97" s="106">
        <v>1.2231000000000001</v>
      </c>
      <c r="BA97" s="106">
        <v>-2.1276000000000002</v>
      </c>
      <c r="BB97" s="106">
        <v>-2.1276000000000002</v>
      </c>
      <c r="BC97" s="106">
        <v>2.7242000000000002</v>
      </c>
      <c r="BD97" s="106">
        <v>0.84060000000000001</v>
      </c>
      <c r="BE97" s="106">
        <v>0.90859999999999996</v>
      </c>
      <c r="BF97" s="106">
        <v>-1.2703</v>
      </c>
      <c r="BG97" s="103">
        <v>-1.2703</v>
      </c>
      <c r="BH97" s="110">
        <v>-1.7281</v>
      </c>
      <c r="BI97" s="105">
        <v>3.0488</v>
      </c>
      <c r="BJ97" s="105">
        <v>-0.59619999999999995</v>
      </c>
      <c r="BK97" s="105">
        <v>-5.0871000000000004</v>
      </c>
      <c r="BL97" s="109">
        <v>7.6074000000000002</v>
      </c>
      <c r="BM97" s="111">
        <v>4.0118929999999997</v>
      </c>
      <c r="BN97" s="111">
        <v>4.8926229999999995</v>
      </c>
      <c r="BO97" s="111">
        <v>-0.34507399999999999</v>
      </c>
      <c r="BP97" s="111">
        <v>2.3562559999999992</v>
      </c>
      <c r="BQ97" s="103">
        <v>1.0798693801853811</v>
      </c>
      <c r="BR97" s="112">
        <v>0.72</v>
      </c>
      <c r="BS97" s="105">
        <v>-1.91</v>
      </c>
      <c r="BT97" s="105">
        <v>0.05</v>
      </c>
      <c r="BU97" s="105">
        <v>2.11</v>
      </c>
      <c r="BV97" s="105">
        <v>0.61</v>
      </c>
      <c r="BW97" s="105">
        <v>0.97</v>
      </c>
      <c r="BX97" s="105">
        <v>1.38</v>
      </c>
      <c r="BY97" s="105">
        <v>1.74</v>
      </c>
      <c r="BZ97" s="105">
        <v>0.68</v>
      </c>
      <c r="CA97" s="111">
        <v>0.62</v>
      </c>
      <c r="CB97" s="50" t="e">
        <f>(Inputs!$G$18*'Historical Data'!B97)+(Inputs!$G$19*'Historical Data'!C97)+(Inputs!$G$21*'Historical Data'!D97)+(Inputs!$G$22*'Historical Data'!E97)+(Inputs!$G$23*'Historical Data'!F97)+(Inputs!$G$24*'Historical Data'!G97)+(Inputs!$G$25*'Historical Data'!H97)+(Inputs!$G$26*'Historical Data'!I97)+(Inputs!$G$27*'Historical Data'!J97)+(Inputs!$G$28*'Historical Data'!K97)+(Inputs!$G$29*'Historical Data'!L97)+(Inputs!$G$30*'Historical Data'!M97)+(Inputs!$G$31*'Historical Data'!N97)+(Inputs!$G$32*'Historical Data'!O97)+(Inputs!$G$33*'Historical Data'!P97)+(Inputs!$G$34*'Historical Data'!Q97)+(Inputs!$G$35*'Historical Data'!R97)+(Inputs!$G$36*'Historical Data'!BQ97)+(Inputs!$G$37*'Historical Data'!T97)+(Inputs!$G$38*'Historical Data'!U97)+(Inputs!$G$39*'Historical Data'!V97)+(Inputs!$G$40*'Historical Data'!W97)+(Inputs!$G$41*'Historical Data'!X97)+(Inputs!$G$42*'Historical Data'!Y97)+(Inputs!$G$43*'Historical Data'!Z97)+(Inputs!$G$45*'Historical Data'!AA97)+(Inputs!$G$46*'Historical Data'!AB97)+(Inputs!$G$47*'Historical Data'!AC97)+(Inputs!$G$48*'Historical Data'!AD97)+(Inputs!$G$50*'Historical Data'!AE97)+(Inputs!$G$51*'Historical Data'!AF97)+(Inputs!$G$52*'Historical Data'!AG97)+(Inputs!$G$54*'Historical Data'!AH97)+(Inputs!$G$55*'Historical Data'!AI97)+(Inputs!$G$56*'Historical Data'!AJ97)+(Inputs!$G$57*'Historical Data'!AK97)+(Inputs!$G$58*'Historical Data'!AL97)+(Inputs!$G$59*'Historical Data'!AM97)+(Inputs!$G$60*'Historical Data'!AN97)+(Inputs!$G$61*'Historical Data'!AO97)+(Inputs!$G$62*'Historical Data'!AP97)+(Inputs!$G$63*'Historical Data'!AQ97)+(Inputs!$G$65*'Historical Data'!AR97)+(Inputs!$G$66*'Historical Data'!AS97)+(Inputs!$G$67*'Historical Data'!AT97)+(Inputs!$G$68*'Historical Data'!AU97)+(Inputs!$G$69*'Historical Data'!AV97)+(Inputs!$G$70*'Historical Data'!AW97)+(Inputs!$G$71*'Historical Data'!AX97)+(Inputs!$G$73*'Historical Data'!AY97)+(Inputs!$G$74*'Historical Data'!AZ97)+(Inputs!$G$75*'Historical Data'!BA97)+(Inputs!$G$76*'Historical Data'!BB97)+(Inputs!$G$77*'Historical Data'!BC97)+(Inputs!$G$78*'Historical Data'!BD97)+(Inputs!$G$79*'Historical Data'!BE97)+(Inputs!$G$80*'Historical Data'!BF97)+(Inputs!$G$81*'Historical Data'!BG97)+(Inputs!$G$83*'Historical Data'!BH97)+(Inputs!$G$84*'Historical Data'!BI97)+(Inputs!$G$85*'Historical Data'!BJ97)+(Inputs!$G$86*'Historical Data'!BK97)+(Inputs!$G$87*'Historical Data'!BL97)+(Inputs!$G$89*'Historical Data'!BM97)+(Inputs!$G$90*'Historical Data'!BN97)+(Inputs!$G$91*'Historical Data'!BO97)+(Inputs!$G$92*'Historical Data'!BP97)+(Inputs!$G$93*'Historical Data'!S97)+(Inputs!$G$95*'Historical Data'!BR97)+(Inputs!$G$96*'Historical Data'!BS97)+(Inputs!$G$97*'Historical Data'!BT97)+(Inputs!$G$98*'Historical Data'!BU97)+(Inputs!$G$99*'Historical Data'!BV97)+(Inputs!$G$100*'Historical Data'!BW97)+(Inputs!$G$101*'Historical Data'!BX97)+(Inputs!$G$102*'Historical Data'!BY97)+(Inputs!$G$103*'Historical Data'!BZ97)+(Inputs!$G$104*'Historical Data'!CA97)</f>
        <v>#DIV/0!</v>
      </c>
    </row>
    <row r="98" spans="1:80" x14ac:dyDescent="0.2">
      <c r="A98" s="44">
        <v>41394</v>
      </c>
      <c r="B98" s="102">
        <v>3.5000000000000001E-3</v>
      </c>
      <c r="C98" s="103">
        <v>8.0000000000000004E-4</v>
      </c>
      <c r="D98" s="104">
        <v>5.7282999999999999</v>
      </c>
      <c r="E98" s="105">
        <v>2.9419</v>
      </c>
      <c r="F98" s="106">
        <v>1.2158</v>
      </c>
      <c r="G98" s="106">
        <v>-1.0414000000000001</v>
      </c>
      <c r="H98" s="105">
        <v>2.4462000000000002</v>
      </c>
      <c r="I98" s="106">
        <v>3.3292000000000002</v>
      </c>
      <c r="J98" s="106">
        <v>-5.8285</v>
      </c>
      <c r="K98" s="106">
        <v>1.9035</v>
      </c>
      <c r="L98" s="106">
        <v>2.1156999999999999</v>
      </c>
      <c r="M98" s="106">
        <v>1.5029999999999999</v>
      </c>
      <c r="N98" s="106">
        <v>0.92</v>
      </c>
      <c r="O98" s="106">
        <v>-7.9722999999999997</v>
      </c>
      <c r="P98" s="106">
        <v>3.5799999999999998E-2</v>
      </c>
      <c r="Q98" s="106">
        <v>-0.59460000000000002</v>
      </c>
      <c r="R98" s="106">
        <v>1.3198000000000001</v>
      </c>
      <c r="S98" s="105">
        <v>1.2357988327942142</v>
      </c>
      <c r="T98" s="107">
        <v>1.81</v>
      </c>
      <c r="U98" s="106">
        <v>1.3158000000000001</v>
      </c>
      <c r="V98" s="106">
        <v>1.9212</v>
      </c>
      <c r="W98" s="106">
        <v>0.12230000000000001</v>
      </c>
      <c r="X98" s="106">
        <v>1.7508999999999999</v>
      </c>
      <c r="Y98" s="106">
        <v>-1.1411</v>
      </c>
      <c r="Z98" s="108">
        <v>5.9591000000000003</v>
      </c>
      <c r="AA98" s="102">
        <v>1.78</v>
      </c>
      <c r="AB98" s="106">
        <v>5.0186000000000002</v>
      </c>
      <c r="AC98" s="106">
        <v>8.3332999999999995</v>
      </c>
      <c r="AD98" s="103">
        <v>-0.73309999999999997</v>
      </c>
      <c r="AE98" s="104">
        <v>-3.8081</v>
      </c>
      <c r="AF98" s="105">
        <v>-1.6229</v>
      </c>
      <c r="AG98" s="109">
        <v>-7.5387000000000004</v>
      </c>
      <c r="AH98" s="102">
        <v>5.7577999999999996</v>
      </c>
      <c r="AI98" s="106">
        <v>4.2930000000000001</v>
      </c>
      <c r="AJ98" s="106">
        <v>6.0157999999999996</v>
      </c>
      <c r="AK98" s="106">
        <v>12.634399999999999</v>
      </c>
      <c r="AL98" s="106">
        <v>8.7876999999999992</v>
      </c>
      <c r="AM98" s="106">
        <v>10.426500000000001</v>
      </c>
      <c r="AN98" s="106">
        <v>5.5998999999999999</v>
      </c>
      <c r="AO98" s="106">
        <v>5.6074999999999999</v>
      </c>
      <c r="AP98" s="106">
        <v>6.3304</v>
      </c>
      <c r="AQ98" s="103">
        <v>6.6113</v>
      </c>
      <c r="AR98" s="104">
        <v>1.78</v>
      </c>
      <c r="AS98" s="106">
        <v>1.8628</v>
      </c>
      <c r="AT98" s="106">
        <v>1.86</v>
      </c>
      <c r="AU98" s="106">
        <v>5.33</v>
      </c>
      <c r="AV98" s="106">
        <v>8.0000000000000004E-4</v>
      </c>
      <c r="AW98" s="105">
        <v>0.1</v>
      </c>
      <c r="AX98" s="108">
        <v>0.55000000000000004</v>
      </c>
      <c r="AY98" s="102">
        <v>2.1654</v>
      </c>
      <c r="AZ98" s="106">
        <v>0.64370000000000005</v>
      </c>
      <c r="BA98" s="106">
        <v>4.8432000000000004</v>
      </c>
      <c r="BB98" s="106">
        <v>4.8432000000000004</v>
      </c>
      <c r="BC98" s="106">
        <v>-1.1758999999999999</v>
      </c>
      <c r="BD98" s="106">
        <v>0.51539999999999997</v>
      </c>
      <c r="BE98" s="106">
        <v>0.76490000000000002</v>
      </c>
      <c r="BF98" s="106">
        <v>4.4962999999999997</v>
      </c>
      <c r="BG98" s="103">
        <v>4.4962999999999997</v>
      </c>
      <c r="BH98" s="110">
        <v>-0.5</v>
      </c>
      <c r="BI98" s="105">
        <v>-0.19719999999999999</v>
      </c>
      <c r="BJ98" s="105">
        <v>3.2389000000000001</v>
      </c>
      <c r="BK98" s="105">
        <v>5.52</v>
      </c>
      <c r="BL98" s="109">
        <v>0.1263</v>
      </c>
      <c r="BM98" s="111">
        <v>2.080149</v>
      </c>
      <c r="BN98" s="111">
        <v>6.6108600000000006</v>
      </c>
      <c r="BO98" s="111">
        <v>2.506243</v>
      </c>
      <c r="BP98" s="111">
        <v>0.466028</v>
      </c>
      <c r="BQ98" s="103">
        <v>1.2357988327942142</v>
      </c>
      <c r="BR98" s="112">
        <v>0.14000000000000001</v>
      </c>
      <c r="BS98" s="105">
        <v>-3.45</v>
      </c>
      <c r="BT98" s="105">
        <v>1.01</v>
      </c>
      <c r="BU98" s="105">
        <v>1.2</v>
      </c>
      <c r="BV98" s="105">
        <v>0.34</v>
      </c>
      <c r="BW98" s="105">
        <v>1.77</v>
      </c>
      <c r="BX98" s="105">
        <v>1.26</v>
      </c>
      <c r="BY98" s="105">
        <v>3.5</v>
      </c>
      <c r="BZ98" s="105">
        <v>0.39</v>
      </c>
      <c r="CA98" s="111">
        <v>1.0900000000000001</v>
      </c>
      <c r="CB98" s="50" t="e">
        <f>(Inputs!$G$18*'Historical Data'!B98)+(Inputs!$G$19*'Historical Data'!C98)+(Inputs!$G$21*'Historical Data'!D98)+(Inputs!$G$22*'Historical Data'!E98)+(Inputs!$G$23*'Historical Data'!F98)+(Inputs!$G$24*'Historical Data'!G98)+(Inputs!$G$25*'Historical Data'!H98)+(Inputs!$G$26*'Historical Data'!I98)+(Inputs!$G$27*'Historical Data'!J98)+(Inputs!$G$28*'Historical Data'!K98)+(Inputs!$G$29*'Historical Data'!L98)+(Inputs!$G$30*'Historical Data'!M98)+(Inputs!$G$31*'Historical Data'!N98)+(Inputs!$G$32*'Historical Data'!O98)+(Inputs!$G$33*'Historical Data'!P98)+(Inputs!$G$34*'Historical Data'!Q98)+(Inputs!$G$35*'Historical Data'!R98)+(Inputs!$G$36*'Historical Data'!BQ98)+(Inputs!$G$37*'Historical Data'!T98)+(Inputs!$G$38*'Historical Data'!U98)+(Inputs!$G$39*'Historical Data'!V98)+(Inputs!$G$40*'Historical Data'!W98)+(Inputs!$G$41*'Historical Data'!X98)+(Inputs!$G$42*'Historical Data'!Y98)+(Inputs!$G$43*'Historical Data'!Z98)+(Inputs!$G$45*'Historical Data'!AA98)+(Inputs!$G$46*'Historical Data'!AB98)+(Inputs!$G$47*'Historical Data'!AC98)+(Inputs!$G$48*'Historical Data'!AD98)+(Inputs!$G$50*'Historical Data'!AE98)+(Inputs!$G$51*'Historical Data'!AF98)+(Inputs!$G$52*'Historical Data'!AG98)+(Inputs!$G$54*'Historical Data'!AH98)+(Inputs!$G$55*'Historical Data'!AI98)+(Inputs!$G$56*'Historical Data'!AJ98)+(Inputs!$G$57*'Historical Data'!AK98)+(Inputs!$G$58*'Historical Data'!AL98)+(Inputs!$G$59*'Historical Data'!AM98)+(Inputs!$G$60*'Historical Data'!AN98)+(Inputs!$G$61*'Historical Data'!AO98)+(Inputs!$G$62*'Historical Data'!AP98)+(Inputs!$G$63*'Historical Data'!AQ98)+(Inputs!$G$65*'Historical Data'!AR98)+(Inputs!$G$66*'Historical Data'!AS98)+(Inputs!$G$67*'Historical Data'!AT98)+(Inputs!$G$68*'Historical Data'!AU98)+(Inputs!$G$69*'Historical Data'!AV98)+(Inputs!$G$70*'Historical Data'!AW98)+(Inputs!$G$71*'Historical Data'!AX98)+(Inputs!$G$73*'Historical Data'!AY98)+(Inputs!$G$74*'Historical Data'!AZ98)+(Inputs!$G$75*'Historical Data'!BA98)+(Inputs!$G$76*'Historical Data'!BB98)+(Inputs!$G$77*'Historical Data'!BC98)+(Inputs!$G$78*'Historical Data'!BD98)+(Inputs!$G$79*'Historical Data'!BE98)+(Inputs!$G$80*'Historical Data'!BF98)+(Inputs!$G$81*'Historical Data'!BG98)+(Inputs!$G$83*'Historical Data'!BH98)+(Inputs!$G$84*'Historical Data'!BI98)+(Inputs!$G$85*'Historical Data'!BJ98)+(Inputs!$G$86*'Historical Data'!BK98)+(Inputs!$G$87*'Historical Data'!BL98)+(Inputs!$G$89*'Historical Data'!BM98)+(Inputs!$G$90*'Historical Data'!BN98)+(Inputs!$G$91*'Historical Data'!BO98)+(Inputs!$G$92*'Historical Data'!BP98)+(Inputs!$G$93*'Historical Data'!S98)+(Inputs!$G$95*'Historical Data'!BR98)+(Inputs!$G$96*'Historical Data'!BS98)+(Inputs!$G$97*'Historical Data'!BT98)+(Inputs!$G$98*'Historical Data'!BU98)+(Inputs!$G$99*'Historical Data'!BV98)+(Inputs!$G$100*'Historical Data'!BW98)+(Inputs!$G$101*'Historical Data'!BX98)+(Inputs!$G$102*'Historical Data'!BY98)+(Inputs!$G$103*'Historical Data'!BZ98)+(Inputs!$G$104*'Historical Data'!CA98)</f>
        <v>#DIV/0!</v>
      </c>
    </row>
    <row r="99" spans="1:80" x14ac:dyDescent="0.2">
      <c r="A99" s="44">
        <v>41425</v>
      </c>
      <c r="B99" s="102">
        <v>2.8999999999999998E-3</v>
      </c>
      <c r="C99" s="103">
        <v>8.9999999999999998E-4</v>
      </c>
      <c r="D99" s="104">
        <v>-6.4932999999999996</v>
      </c>
      <c r="E99" s="105">
        <v>-2.1739000000000002</v>
      </c>
      <c r="F99" s="106">
        <v>-4.8395000000000001</v>
      </c>
      <c r="G99" s="106">
        <v>2.6198000000000001</v>
      </c>
      <c r="H99" s="105">
        <v>4.5023</v>
      </c>
      <c r="I99" s="106">
        <v>1.5959000000000001</v>
      </c>
      <c r="J99" s="106">
        <v>1.0526</v>
      </c>
      <c r="K99" s="106">
        <v>1.7441</v>
      </c>
      <c r="L99" s="106">
        <v>1.9347000000000001</v>
      </c>
      <c r="M99" s="106">
        <v>2.6701999999999999</v>
      </c>
      <c r="N99" s="106">
        <v>-2.0499999999999998</v>
      </c>
      <c r="O99" s="106">
        <v>1.2914000000000001</v>
      </c>
      <c r="P99" s="106">
        <v>2.9580000000000002</v>
      </c>
      <c r="Q99" s="106">
        <v>5.1307999999999998</v>
      </c>
      <c r="R99" s="106">
        <v>2.1555</v>
      </c>
      <c r="S99" s="105">
        <v>-0.61131052639282601</v>
      </c>
      <c r="T99" s="107">
        <v>2.08</v>
      </c>
      <c r="U99" s="106">
        <v>1.7142999999999999</v>
      </c>
      <c r="V99" s="106">
        <v>2.3578000000000001</v>
      </c>
      <c r="W99" s="106">
        <v>4.2869999999999999</v>
      </c>
      <c r="X99" s="106">
        <v>2.7921999999999998</v>
      </c>
      <c r="Y99" s="106">
        <v>2.1539999999999999</v>
      </c>
      <c r="Z99" s="108">
        <v>-9.0513999999999992</v>
      </c>
      <c r="AA99" s="102">
        <v>-0.25</v>
      </c>
      <c r="AB99" s="106">
        <v>-3.0190999999999999</v>
      </c>
      <c r="AC99" s="106">
        <v>-7.3503999999999996</v>
      </c>
      <c r="AD99" s="103">
        <v>-6.5544000000000002</v>
      </c>
      <c r="AE99" s="104">
        <v>-1.5607</v>
      </c>
      <c r="AF99" s="105">
        <v>-4.4806999999999997</v>
      </c>
      <c r="AG99" s="109">
        <v>-6.2020999999999997</v>
      </c>
      <c r="AH99" s="102">
        <v>-10.037000000000001</v>
      </c>
      <c r="AI99" s="106">
        <v>-9.4253999999999998</v>
      </c>
      <c r="AJ99" s="106">
        <v>-8.3170999999999999</v>
      </c>
      <c r="AK99" s="106">
        <v>-2.1320999999999999</v>
      </c>
      <c r="AL99" s="106">
        <v>-15.7074</v>
      </c>
      <c r="AM99" s="106">
        <v>-15.264200000000001</v>
      </c>
      <c r="AN99" s="106">
        <v>-7.0106000000000002</v>
      </c>
      <c r="AO99" s="106">
        <v>-8.0973000000000006</v>
      </c>
      <c r="AP99" s="106">
        <v>-5.6124000000000001</v>
      </c>
      <c r="AQ99" s="103">
        <v>-11.0246</v>
      </c>
      <c r="AR99" s="104">
        <v>-2.39</v>
      </c>
      <c r="AS99" s="106">
        <v>-7.98</v>
      </c>
      <c r="AT99" s="106">
        <v>-0.53</v>
      </c>
      <c r="AU99" s="106">
        <v>-2.31</v>
      </c>
      <c r="AV99" s="106">
        <v>8.0000000000000004E-4</v>
      </c>
      <c r="AW99" s="105">
        <v>-0.14000000000000001</v>
      </c>
      <c r="AX99" s="108">
        <v>-1.22</v>
      </c>
      <c r="AY99" s="102">
        <v>-3.9146999999999998</v>
      </c>
      <c r="AZ99" s="106">
        <v>-4.7756999999999996</v>
      </c>
      <c r="BA99" s="106">
        <v>-5.5301</v>
      </c>
      <c r="BB99" s="106">
        <v>-5.5301</v>
      </c>
      <c r="BC99" s="106">
        <v>1.7179</v>
      </c>
      <c r="BD99" s="106">
        <v>-3.5999999999999999E-3</v>
      </c>
      <c r="BE99" s="106">
        <v>-5.4699999999999999E-2</v>
      </c>
      <c r="BF99" s="106">
        <v>-4.7091000000000003</v>
      </c>
      <c r="BG99" s="103">
        <v>-4.7091000000000003</v>
      </c>
      <c r="BH99" s="110">
        <v>0.10050000000000001</v>
      </c>
      <c r="BI99" s="105">
        <v>-5.8558000000000003</v>
      </c>
      <c r="BJ99" s="105">
        <v>-1.6339999999999999</v>
      </c>
      <c r="BK99" s="105">
        <v>-0.16520000000000001</v>
      </c>
      <c r="BL99" s="109">
        <v>-2.9022000000000001</v>
      </c>
      <c r="BM99" s="111">
        <v>0.50600800000000012</v>
      </c>
      <c r="BN99" s="111">
        <v>-9.4076510000000013</v>
      </c>
      <c r="BO99" s="111">
        <v>-3.1558939999999995</v>
      </c>
      <c r="BP99" s="111">
        <v>-4.5111999999999997</v>
      </c>
      <c r="BQ99" s="103">
        <v>-0.61131052639282601</v>
      </c>
      <c r="BR99" s="112">
        <v>1.3</v>
      </c>
      <c r="BS99" s="105">
        <v>-1.51</v>
      </c>
      <c r="BT99" s="105">
        <v>0.4</v>
      </c>
      <c r="BU99" s="105">
        <v>2.27</v>
      </c>
      <c r="BV99" s="105">
        <v>0.01</v>
      </c>
      <c r="BW99" s="105">
        <v>-0.05</v>
      </c>
      <c r="BX99" s="105">
        <v>1.19</v>
      </c>
      <c r="BY99" s="105">
        <v>-4.9800000000000004</v>
      </c>
      <c r="BZ99" s="105">
        <v>0.57999999999999996</v>
      </c>
      <c r="CA99" s="111">
        <v>0.37</v>
      </c>
      <c r="CB99" s="50" t="e">
        <f>(Inputs!$G$18*'Historical Data'!B99)+(Inputs!$G$19*'Historical Data'!C99)+(Inputs!$G$21*'Historical Data'!D99)+(Inputs!$G$22*'Historical Data'!E99)+(Inputs!$G$23*'Historical Data'!F99)+(Inputs!$G$24*'Historical Data'!G99)+(Inputs!$G$25*'Historical Data'!H99)+(Inputs!$G$26*'Historical Data'!I99)+(Inputs!$G$27*'Historical Data'!J99)+(Inputs!$G$28*'Historical Data'!K99)+(Inputs!$G$29*'Historical Data'!L99)+(Inputs!$G$30*'Historical Data'!M99)+(Inputs!$G$31*'Historical Data'!N99)+(Inputs!$G$32*'Historical Data'!O99)+(Inputs!$G$33*'Historical Data'!P99)+(Inputs!$G$34*'Historical Data'!Q99)+(Inputs!$G$35*'Historical Data'!R99)+(Inputs!$G$36*'Historical Data'!BQ99)+(Inputs!$G$37*'Historical Data'!T99)+(Inputs!$G$38*'Historical Data'!U99)+(Inputs!$G$39*'Historical Data'!V99)+(Inputs!$G$40*'Historical Data'!W99)+(Inputs!$G$41*'Historical Data'!X99)+(Inputs!$G$42*'Historical Data'!Y99)+(Inputs!$G$43*'Historical Data'!Z99)+(Inputs!$G$45*'Historical Data'!AA99)+(Inputs!$G$46*'Historical Data'!AB99)+(Inputs!$G$47*'Historical Data'!AC99)+(Inputs!$G$48*'Historical Data'!AD99)+(Inputs!$G$50*'Historical Data'!AE99)+(Inputs!$G$51*'Historical Data'!AF99)+(Inputs!$G$52*'Historical Data'!AG99)+(Inputs!$G$54*'Historical Data'!AH99)+(Inputs!$G$55*'Historical Data'!AI99)+(Inputs!$G$56*'Historical Data'!AJ99)+(Inputs!$G$57*'Historical Data'!AK99)+(Inputs!$G$58*'Historical Data'!AL99)+(Inputs!$G$59*'Historical Data'!AM99)+(Inputs!$G$60*'Historical Data'!AN99)+(Inputs!$G$61*'Historical Data'!AO99)+(Inputs!$G$62*'Historical Data'!AP99)+(Inputs!$G$63*'Historical Data'!AQ99)+(Inputs!$G$65*'Historical Data'!AR99)+(Inputs!$G$66*'Historical Data'!AS99)+(Inputs!$G$67*'Historical Data'!AT99)+(Inputs!$G$68*'Historical Data'!AU99)+(Inputs!$G$69*'Historical Data'!AV99)+(Inputs!$G$70*'Historical Data'!AW99)+(Inputs!$G$71*'Historical Data'!AX99)+(Inputs!$G$73*'Historical Data'!AY99)+(Inputs!$G$74*'Historical Data'!AZ99)+(Inputs!$G$75*'Historical Data'!BA99)+(Inputs!$G$76*'Historical Data'!BB99)+(Inputs!$G$77*'Historical Data'!BC99)+(Inputs!$G$78*'Historical Data'!BD99)+(Inputs!$G$79*'Historical Data'!BE99)+(Inputs!$G$80*'Historical Data'!BF99)+(Inputs!$G$81*'Historical Data'!BG99)+(Inputs!$G$83*'Historical Data'!BH99)+(Inputs!$G$84*'Historical Data'!BI99)+(Inputs!$G$85*'Historical Data'!BJ99)+(Inputs!$G$86*'Historical Data'!BK99)+(Inputs!$G$87*'Historical Data'!BL99)+(Inputs!$G$89*'Historical Data'!BM99)+(Inputs!$G$90*'Historical Data'!BN99)+(Inputs!$G$91*'Historical Data'!BO99)+(Inputs!$G$92*'Historical Data'!BP99)+(Inputs!$G$93*'Historical Data'!S99)+(Inputs!$G$95*'Historical Data'!BR99)+(Inputs!$G$96*'Historical Data'!BS99)+(Inputs!$G$97*'Historical Data'!BT99)+(Inputs!$G$98*'Historical Data'!BU99)+(Inputs!$G$99*'Historical Data'!BV99)+(Inputs!$G$100*'Historical Data'!BW99)+(Inputs!$G$101*'Historical Data'!BX99)+(Inputs!$G$102*'Historical Data'!BY99)+(Inputs!$G$103*'Historical Data'!BZ99)+(Inputs!$G$104*'Historical Data'!CA99)</f>
        <v>#DIV/0!</v>
      </c>
    </row>
    <row r="100" spans="1:80" x14ac:dyDescent="0.2">
      <c r="A100" s="44">
        <v>41455</v>
      </c>
      <c r="B100" s="102">
        <v>8.0000000000000004E-4</v>
      </c>
      <c r="C100" s="103">
        <v>1E-3</v>
      </c>
      <c r="D100" s="104">
        <v>-2.3957999999999999</v>
      </c>
      <c r="E100" s="105">
        <v>-0.31090000000000001</v>
      </c>
      <c r="F100" s="106">
        <v>-5.3394000000000004</v>
      </c>
      <c r="G100" s="106">
        <v>-2.3871000000000002</v>
      </c>
      <c r="H100" s="105">
        <v>-1.2226999999999999</v>
      </c>
      <c r="I100" s="106">
        <v>-0.68</v>
      </c>
      <c r="J100" s="106">
        <v>-6.6784999999999997</v>
      </c>
      <c r="K100" s="106">
        <v>-0.54190000000000005</v>
      </c>
      <c r="L100" s="106">
        <v>-2.0863999999999998</v>
      </c>
      <c r="M100" s="106">
        <v>-0.94569999999999999</v>
      </c>
      <c r="N100" s="106">
        <v>3.12</v>
      </c>
      <c r="O100" s="106">
        <v>-11.5009</v>
      </c>
      <c r="P100" s="106">
        <v>-0.48659999999999998</v>
      </c>
      <c r="Q100" s="106">
        <v>-0.87119999999999997</v>
      </c>
      <c r="R100" s="106">
        <v>-1.4117999999999999</v>
      </c>
      <c r="S100" s="105">
        <v>-2.2006026957945908</v>
      </c>
      <c r="T100" s="107">
        <v>-1.5</v>
      </c>
      <c r="U100" s="106">
        <v>-1.3959999999999999</v>
      </c>
      <c r="V100" s="106">
        <v>-1.333</v>
      </c>
      <c r="W100" s="106">
        <v>-0.14099999999999999</v>
      </c>
      <c r="X100" s="106">
        <v>-2.9058000000000002</v>
      </c>
      <c r="Y100" s="106">
        <v>-1.9704999999999999</v>
      </c>
      <c r="Z100" s="108">
        <v>0.87990000000000002</v>
      </c>
      <c r="AA100" s="102">
        <v>-6.46</v>
      </c>
      <c r="AB100" s="106">
        <v>-2.698</v>
      </c>
      <c r="AC100" s="106">
        <v>3.9449000000000001</v>
      </c>
      <c r="AD100" s="103">
        <v>-7.5900999999999996</v>
      </c>
      <c r="AE100" s="104">
        <v>-2.8229000000000002</v>
      </c>
      <c r="AF100" s="105">
        <v>-2.3412000000000002</v>
      </c>
      <c r="AG100" s="109">
        <v>-10.921200000000001</v>
      </c>
      <c r="AH100" s="102">
        <v>-2.2698</v>
      </c>
      <c r="AI100" s="106">
        <v>2.1728000000000001</v>
      </c>
      <c r="AJ100" s="106">
        <v>1.5134000000000001</v>
      </c>
      <c r="AK100" s="106">
        <v>1.1614</v>
      </c>
      <c r="AL100" s="106">
        <v>-1.4678</v>
      </c>
      <c r="AM100" s="106">
        <v>-4.2809999999999997</v>
      </c>
      <c r="AN100" s="106">
        <v>7.7492999999999999</v>
      </c>
      <c r="AO100" s="106">
        <v>-1.6604000000000001</v>
      </c>
      <c r="AP100" s="106">
        <v>1.4208000000000001</v>
      </c>
      <c r="AQ100" s="103">
        <v>3.1591</v>
      </c>
      <c r="AR100" s="104">
        <v>-2.58</v>
      </c>
      <c r="AS100" s="106">
        <v>-6.7393000000000001</v>
      </c>
      <c r="AT100" s="106">
        <v>-2.64</v>
      </c>
      <c r="AU100" s="106">
        <v>-3.53</v>
      </c>
      <c r="AV100" s="106">
        <v>8.9999999999999998E-4</v>
      </c>
      <c r="AW100" s="105">
        <v>-7.0000000000000007E-2</v>
      </c>
      <c r="AX100" s="108">
        <v>-0.96</v>
      </c>
      <c r="AY100" s="102">
        <v>-1.0525</v>
      </c>
      <c r="AZ100" s="106">
        <v>-1.421</v>
      </c>
      <c r="BA100" s="106">
        <v>0.14729999999999999</v>
      </c>
      <c r="BB100" s="106">
        <v>0.14729999999999999</v>
      </c>
      <c r="BC100" s="106">
        <v>-1.2263999999999999</v>
      </c>
      <c r="BD100" s="106">
        <v>-0.54649999999999999</v>
      </c>
      <c r="BE100" s="106">
        <v>-3.2938000000000001</v>
      </c>
      <c r="BF100" s="106">
        <v>1.2357</v>
      </c>
      <c r="BG100" s="103">
        <v>1.2357</v>
      </c>
      <c r="BH100" s="110">
        <v>-3.4683000000000002</v>
      </c>
      <c r="BI100" s="105">
        <v>4.7210000000000001</v>
      </c>
      <c r="BJ100" s="105">
        <v>2.2757999999999998</v>
      </c>
      <c r="BK100" s="105">
        <v>-4.1430999999999996</v>
      </c>
      <c r="BL100" s="109">
        <v>4.6725000000000003</v>
      </c>
      <c r="BM100" s="111">
        <v>-0.66533200000000003</v>
      </c>
      <c r="BN100" s="111">
        <v>1.088022</v>
      </c>
      <c r="BO100" s="111">
        <v>-0.48029100000000013</v>
      </c>
      <c r="BP100" s="111">
        <v>3.473363</v>
      </c>
      <c r="BQ100" s="103">
        <v>-2.2006026957945908</v>
      </c>
      <c r="BR100" s="112">
        <v>-0.33</v>
      </c>
      <c r="BS100" s="105">
        <v>0.81</v>
      </c>
      <c r="BT100" s="105">
        <v>0.56999999999999995</v>
      </c>
      <c r="BU100" s="105">
        <v>-1.31</v>
      </c>
      <c r="BV100" s="105">
        <v>-1.1399999999999999</v>
      </c>
      <c r="BW100" s="105">
        <v>-2.48</v>
      </c>
      <c r="BX100" s="105">
        <v>-0.63</v>
      </c>
      <c r="BY100" s="105">
        <v>-5.42</v>
      </c>
      <c r="BZ100" s="105">
        <v>-0.28999999999999998</v>
      </c>
      <c r="CA100" s="111">
        <v>-0.74</v>
      </c>
      <c r="CB100" s="50" t="e">
        <f>(Inputs!$G$18*'Historical Data'!B100)+(Inputs!$G$19*'Historical Data'!C100)+(Inputs!$G$21*'Historical Data'!D100)+(Inputs!$G$22*'Historical Data'!E100)+(Inputs!$G$23*'Historical Data'!F100)+(Inputs!$G$24*'Historical Data'!G100)+(Inputs!$G$25*'Historical Data'!H100)+(Inputs!$G$26*'Historical Data'!I100)+(Inputs!$G$27*'Historical Data'!J100)+(Inputs!$G$28*'Historical Data'!K100)+(Inputs!$G$29*'Historical Data'!L100)+(Inputs!$G$30*'Historical Data'!M100)+(Inputs!$G$31*'Historical Data'!N100)+(Inputs!$G$32*'Historical Data'!O100)+(Inputs!$G$33*'Historical Data'!P100)+(Inputs!$G$34*'Historical Data'!Q100)+(Inputs!$G$35*'Historical Data'!R100)+(Inputs!$G$36*'Historical Data'!BQ100)+(Inputs!$G$37*'Historical Data'!T100)+(Inputs!$G$38*'Historical Data'!U100)+(Inputs!$G$39*'Historical Data'!V100)+(Inputs!$G$40*'Historical Data'!W100)+(Inputs!$G$41*'Historical Data'!X100)+(Inputs!$G$42*'Historical Data'!Y100)+(Inputs!$G$43*'Historical Data'!Z100)+(Inputs!$G$45*'Historical Data'!AA100)+(Inputs!$G$46*'Historical Data'!AB100)+(Inputs!$G$47*'Historical Data'!AC100)+(Inputs!$G$48*'Historical Data'!AD100)+(Inputs!$G$50*'Historical Data'!AE100)+(Inputs!$G$51*'Historical Data'!AF100)+(Inputs!$G$52*'Historical Data'!AG100)+(Inputs!$G$54*'Historical Data'!AH100)+(Inputs!$G$55*'Historical Data'!AI100)+(Inputs!$G$56*'Historical Data'!AJ100)+(Inputs!$G$57*'Historical Data'!AK100)+(Inputs!$G$58*'Historical Data'!AL100)+(Inputs!$G$59*'Historical Data'!AM100)+(Inputs!$G$60*'Historical Data'!AN100)+(Inputs!$G$61*'Historical Data'!AO100)+(Inputs!$G$62*'Historical Data'!AP100)+(Inputs!$G$63*'Historical Data'!AQ100)+(Inputs!$G$65*'Historical Data'!AR100)+(Inputs!$G$66*'Historical Data'!AS100)+(Inputs!$G$67*'Historical Data'!AT100)+(Inputs!$G$68*'Historical Data'!AU100)+(Inputs!$G$69*'Historical Data'!AV100)+(Inputs!$G$70*'Historical Data'!AW100)+(Inputs!$G$71*'Historical Data'!AX100)+(Inputs!$G$73*'Historical Data'!AY100)+(Inputs!$G$74*'Historical Data'!AZ100)+(Inputs!$G$75*'Historical Data'!BA100)+(Inputs!$G$76*'Historical Data'!BB100)+(Inputs!$G$77*'Historical Data'!BC100)+(Inputs!$G$78*'Historical Data'!BD100)+(Inputs!$G$79*'Historical Data'!BE100)+(Inputs!$G$80*'Historical Data'!BF100)+(Inputs!$G$81*'Historical Data'!BG100)+(Inputs!$G$83*'Historical Data'!BH100)+(Inputs!$G$84*'Historical Data'!BI100)+(Inputs!$G$85*'Historical Data'!BJ100)+(Inputs!$G$86*'Historical Data'!BK100)+(Inputs!$G$87*'Historical Data'!BL100)+(Inputs!$G$89*'Historical Data'!BM100)+(Inputs!$G$90*'Historical Data'!BN100)+(Inputs!$G$91*'Historical Data'!BO100)+(Inputs!$G$92*'Historical Data'!BP100)+(Inputs!$G$93*'Historical Data'!S100)+(Inputs!$G$95*'Historical Data'!BR100)+(Inputs!$G$96*'Historical Data'!BS100)+(Inputs!$G$97*'Historical Data'!BT100)+(Inputs!$G$98*'Historical Data'!BU100)+(Inputs!$G$99*'Historical Data'!BV100)+(Inputs!$G$100*'Historical Data'!BW100)+(Inputs!$G$101*'Historical Data'!BX100)+(Inputs!$G$102*'Historical Data'!BY100)+(Inputs!$G$103*'Historical Data'!BZ100)+(Inputs!$G$104*'Historical Data'!CA100)</f>
        <v>#DIV/0!</v>
      </c>
    </row>
    <row r="101" spans="1:80" x14ac:dyDescent="0.2">
      <c r="A101" s="44">
        <v>41486</v>
      </c>
      <c r="B101" s="102">
        <v>8.0000000000000004E-4</v>
      </c>
      <c r="C101" s="103">
        <v>1.2999999999999999E-3</v>
      </c>
      <c r="D101" s="104">
        <v>0.2409</v>
      </c>
      <c r="E101" s="105">
        <v>4.3357999999999999</v>
      </c>
      <c r="F101" s="106">
        <v>1.3247</v>
      </c>
      <c r="G101" s="106">
        <v>5.4120999999999997</v>
      </c>
      <c r="H101" s="105">
        <v>4.8231999999999999</v>
      </c>
      <c r="I101" s="106">
        <v>7.5057</v>
      </c>
      <c r="J101" s="106">
        <v>1.2504</v>
      </c>
      <c r="K101" s="106">
        <v>4.8838999999999997</v>
      </c>
      <c r="L101" s="106">
        <v>5.5479000000000003</v>
      </c>
      <c r="M101" s="106">
        <v>5.4127999999999998</v>
      </c>
      <c r="N101" s="106">
        <v>-0.49</v>
      </c>
      <c r="O101" s="106">
        <v>7.5693999999999999</v>
      </c>
      <c r="P101" s="106">
        <v>6.5373999999999999</v>
      </c>
      <c r="Q101" s="106">
        <v>7.8300999999999998</v>
      </c>
      <c r="R101" s="106">
        <v>5.8982999999999999</v>
      </c>
      <c r="S101" s="105">
        <v>-0.59344573554254176</v>
      </c>
      <c r="T101" s="107">
        <v>4.95</v>
      </c>
      <c r="U101" s="106">
        <v>5.5022000000000002</v>
      </c>
      <c r="V101" s="106">
        <v>5.1677</v>
      </c>
      <c r="W101" s="106">
        <v>6.5603999999999996</v>
      </c>
      <c r="X101" s="106">
        <v>3.7437</v>
      </c>
      <c r="Y101" s="106">
        <v>5.0595999999999997</v>
      </c>
      <c r="Z101" s="108">
        <v>4.3315999999999999</v>
      </c>
      <c r="AA101" s="102">
        <v>1.72</v>
      </c>
      <c r="AB101" s="106">
        <v>5.3228999999999997</v>
      </c>
      <c r="AC101" s="106">
        <v>4.4600000000000001E-2</v>
      </c>
      <c r="AD101" s="103">
        <v>-1.5778000000000001</v>
      </c>
      <c r="AE101" s="104">
        <v>3.1833999999999998</v>
      </c>
      <c r="AF101" s="105">
        <v>7.0244999999999997</v>
      </c>
      <c r="AG101" s="109">
        <v>7.2560000000000002</v>
      </c>
      <c r="AH101" s="102">
        <v>3.5059999999999998</v>
      </c>
      <c r="AI101" s="106">
        <v>2.7267999999999999</v>
      </c>
      <c r="AJ101" s="106">
        <v>4.3822999999999999</v>
      </c>
      <c r="AK101" s="106">
        <v>-3.1286</v>
      </c>
      <c r="AL101" s="106">
        <v>-0.93910000000000005</v>
      </c>
      <c r="AM101" s="106">
        <v>1.9550000000000001</v>
      </c>
      <c r="AN101" s="106">
        <v>6.2960000000000003</v>
      </c>
      <c r="AO101" s="106">
        <v>1.9345000000000001</v>
      </c>
      <c r="AP101" s="106">
        <v>3.6286</v>
      </c>
      <c r="AQ101" s="103">
        <v>4.9901</v>
      </c>
      <c r="AR101" s="104">
        <v>0.84</v>
      </c>
      <c r="AS101" s="106">
        <v>-1.5717000000000001</v>
      </c>
      <c r="AT101" s="106">
        <v>1.88</v>
      </c>
      <c r="AU101" s="106">
        <v>5.28</v>
      </c>
      <c r="AV101" s="106">
        <v>8.0000000000000004E-4</v>
      </c>
      <c r="AW101" s="105">
        <v>0.16</v>
      </c>
      <c r="AX101" s="108">
        <v>0.12</v>
      </c>
      <c r="AY101" s="102">
        <v>1.47E-2</v>
      </c>
      <c r="AZ101" s="106">
        <v>-3.1646000000000001</v>
      </c>
      <c r="BA101" s="106">
        <v>-0.21970000000000001</v>
      </c>
      <c r="BB101" s="106">
        <v>-0.21970000000000001</v>
      </c>
      <c r="BC101" s="106">
        <v>-3.1556000000000002</v>
      </c>
      <c r="BD101" s="106">
        <v>0.93910000000000005</v>
      </c>
      <c r="BE101" s="106">
        <v>0.6502</v>
      </c>
      <c r="BF101" s="106">
        <v>-1.9066000000000001</v>
      </c>
      <c r="BG101" s="103">
        <v>-1.9066000000000001</v>
      </c>
      <c r="BH101" s="110">
        <v>8.0128000000000004</v>
      </c>
      <c r="BI101" s="105">
        <v>2.2541000000000002</v>
      </c>
      <c r="BJ101" s="105">
        <v>0.66449999999999998</v>
      </c>
      <c r="BK101" s="105">
        <v>4.7058999999999997</v>
      </c>
      <c r="BL101" s="109">
        <v>0.63490000000000002</v>
      </c>
      <c r="BM101" s="111">
        <v>5.4510949999999996</v>
      </c>
      <c r="BN101" s="111">
        <v>2.9037359999999999</v>
      </c>
      <c r="BO101" s="111">
        <v>-0.94787699999999997</v>
      </c>
      <c r="BP101" s="111">
        <v>2.457938</v>
      </c>
      <c r="BQ101" s="103">
        <v>-0.59344573554254176</v>
      </c>
      <c r="BR101" s="112">
        <v>-0.08</v>
      </c>
      <c r="BS101" s="105">
        <v>-5.74</v>
      </c>
      <c r="BT101" s="105">
        <v>2.02</v>
      </c>
      <c r="BU101" s="105">
        <v>1.51</v>
      </c>
      <c r="BV101" s="105">
        <v>0.38</v>
      </c>
      <c r="BW101" s="105">
        <v>0.26</v>
      </c>
      <c r="BX101" s="105">
        <v>1.95</v>
      </c>
      <c r="BY101" s="105">
        <v>-1.06</v>
      </c>
      <c r="BZ101" s="105">
        <v>0.96</v>
      </c>
      <c r="CA101" s="111">
        <v>1.1599999999999999</v>
      </c>
      <c r="CB101" s="50" t="e">
        <f>(Inputs!$G$18*'Historical Data'!B101)+(Inputs!$G$19*'Historical Data'!C101)+(Inputs!$G$21*'Historical Data'!D101)+(Inputs!$G$22*'Historical Data'!E101)+(Inputs!$G$23*'Historical Data'!F101)+(Inputs!$G$24*'Historical Data'!G101)+(Inputs!$G$25*'Historical Data'!H101)+(Inputs!$G$26*'Historical Data'!I101)+(Inputs!$G$27*'Historical Data'!J101)+(Inputs!$G$28*'Historical Data'!K101)+(Inputs!$G$29*'Historical Data'!L101)+(Inputs!$G$30*'Historical Data'!M101)+(Inputs!$G$31*'Historical Data'!N101)+(Inputs!$G$32*'Historical Data'!O101)+(Inputs!$G$33*'Historical Data'!P101)+(Inputs!$G$34*'Historical Data'!Q101)+(Inputs!$G$35*'Historical Data'!R101)+(Inputs!$G$36*'Historical Data'!BQ101)+(Inputs!$G$37*'Historical Data'!T101)+(Inputs!$G$38*'Historical Data'!U101)+(Inputs!$G$39*'Historical Data'!V101)+(Inputs!$G$40*'Historical Data'!W101)+(Inputs!$G$41*'Historical Data'!X101)+(Inputs!$G$42*'Historical Data'!Y101)+(Inputs!$G$43*'Historical Data'!Z101)+(Inputs!$G$45*'Historical Data'!AA101)+(Inputs!$G$46*'Historical Data'!AB101)+(Inputs!$G$47*'Historical Data'!AC101)+(Inputs!$G$48*'Historical Data'!AD101)+(Inputs!$G$50*'Historical Data'!AE101)+(Inputs!$G$51*'Historical Data'!AF101)+(Inputs!$G$52*'Historical Data'!AG101)+(Inputs!$G$54*'Historical Data'!AH101)+(Inputs!$G$55*'Historical Data'!AI101)+(Inputs!$G$56*'Historical Data'!AJ101)+(Inputs!$G$57*'Historical Data'!AK101)+(Inputs!$G$58*'Historical Data'!AL101)+(Inputs!$G$59*'Historical Data'!AM101)+(Inputs!$G$60*'Historical Data'!AN101)+(Inputs!$G$61*'Historical Data'!AO101)+(Inputs!$G$62*'Historical Data'!AP101)+(Inputs!$G$63*'Historical Data'!AQ101)+(Inputs!$G$65*'Historical Data'!AR101)+(Inputs!$G$66*'Historical Data'!AS101)+(Inputs!$G$67*'Historical Data'!AT101)+(Inputs!$G$68*'Historical Data'!AU101)+(Inputs!$G$69*'Historical Data'!AV101)+(Inputs!$G$70*'Historical Data'!AW101)+(Inputs!$G$71*'Historical Data'!AX101)+(Inputs!$G$73*'Historical Data'!AY101)+(Inputs!$G$74*'Historical Data'!AZ101)+(Inputs!$G$75*'Historical Data'!BA101)+(Inputs!$G$76*'Historical Data'!BB101)+(Inputs!$G$77*'Historical Data'!BC101)+(Inputs!$G$78*'Historical Data'!BD101)+(Inputs!$G$79*'Historical Data'!BE101)+(Inputs!$G$80*'Historical Data'!BF101)+(Inputs!$G$81*'Historical Data'!BG101)+(Inputs!$G$83*'Historical Data'!BH101)+(Inputs!$G$84*'Historical Data'!BI101)+(Inputs!$G$85*'Historical Data'!BJ101)+(Inputs!$G$86*'Historical Data'!BK101)+(Inputs!$G$87*'Historical Data'!BL101)+(Inputs!$G$89*'Historical Data'!BM101)+(Inputs!$G$90*'Historical Data'!BN101)+(Inputs!$G$91*'Historical Data'!BO101)+(Inputs!$G$92*'Historical Data'!BP101)+(Inputs!$G$93*'Historical Data'!S101)+(Inputs!$G$95*'Historical Data'!BR101)+(Inputs!$G$96*'Historical Data'!BS101)+(Inputs!$G$97*'Historical Data'!BT101)+(Inputs!$G$98*'Historical Data'!BU101)+(Inputs!$G$99*'Historical Data'!BV101)+(Inputs!$G$100*'Historical Data'!BW101)+(Inputs!$G$101*'Historical Data'!BX101)+(Inputs!$G$102*'Historical Data'!BY101)+(Inputs!$G$103*'Historical Data'!BZ101)+(Inputs!$G$104*'Historical Data'!CA101)</f>
        <v>#DIV/0!</v>
      </c>
    </row>
    <row r="102" spans="1:80" x14ac:dyDescent="0.2">
      <c r="A102" s="44">
        <v>41517</v>
      </c>
      <c r="B102" s="102">
        <v>8.0000000000000004E-4</v>
      </c>
      <c r="C102" s="103">
        <v>1E-3</v>
      </c>
      <c r="D102" s="104">
        <v>-6.5324999999999998</v>
      </c>
      <c r="E102" s="105">
        <v>-4.5422000000000002</v>
      </c>
      <c r="F102" s="106">
        <v>-2.5377999999999998</v>
      </c>
      <c r="G102" s="106">
        <v>-1.6191</v>
      </c>
      <c r="H102" s="105">
        <v>-4.9612999999999996</v>
      </c>
      <c r="I102" s="106">
        <v>-3.5186999999999999</v>
      </c>
      <c r="J102" s="106">
        <v>2.6726999999999999</v>
      </c>
      <c r="K102" s="106">
        <v>-2.7698</v>
      </c>
      <c r="L102" s="106">
        <v>-1.7523</v>
      </c>
      <c r="M102" s="106">
        <v>-3.8256000000000001</v>
      </c>
      <c r="N102" s="106">
        <v>-2.5</v>
      </c>
      <c r="O102" s="106">
        <v>0.84099999999999997</v>
      </c>
      <c r="P102" s="106">
        <v>-4.4515000000000002</v>
      </c>
      <c r="Q102" s="106">
        <v>-2.0499999999999998</v>
      </c>
      <c r="R102" s="106">
        <v>-2.6861000000000002</v>
      </c>
      <c r="S102" s="105">
        <v>-1.8420452999010275</v>
      </c>
      <c r="T102" s="107">
        <v>-3.13</v>
      </c>
      <c r="U102" s="106">
        <v>-3.488</v>
      </c>
      <c r="V102" s="106">
        <v>-2.9992000000000001</v>
      </c>
      <c r="W102" s="106">
        <v>-3.4146999999999998</v>
      </c>
      <c r="X102" s="106">
        <v>-1.04</v>
      </c>
      <c r="Y102" s="106">
        <v>-3.2827999999999999</v>
      </c>
      <c r="Z102" s="108">
        <v>-4.9923999999999999</v>
      </c>
      <c r="AA102" s="102">
        <v>-1.34</v>
      </c>
      <c r="AB102" s="106">
        <v>-1.9553</v>
      </c>
      <c r="AC102" s="106">
        <v>-3.1625999999999999</v>
      </c>
      <c r="AD102" s="103">
        <v>-3.3029000000000002</v>
      </c>
      <c r="AE102" s="104">
        <v>2.8153000000000001</v>
      </c>
      <c r="AF102" s="105">
        <v>-3.6718000000000002</v>
      </c>
      <c r="AG102" s="109">
        <v>5.21</v>
      </c>
      <c r="AH102" s="102">
        <v>-6.6639999999999997</v>
      </c>
      <c r="AI102" s="106">
        <v>-5.1529999999999996</v>
      </c>
      <c r="AJ102" s="106">
        <v>-1.6186</v>
      </c>
      <c r="AK102" s="106">
        <v>-5.1631</v>
      </c>
      <c r="AL102" s="106">
        <v>0.68879999999999997</v>
      </c>
      <c r="AM102" s="106">
        <v>-0.11459999999999999</v>
      </c>
      <c r="AN102" s="106">
        <v>-6.4610000000000003</v>
      </c>
      <c r="AO102" s="106">
        <v>-7.8346</v>
      </c>
      <c r="AP102" s="106">
        <v>-9.1166999999999998</v>
      </c>
      <c r="AQ102" s="103">
        <v>-3.3679999999999999</v>
      </c>
      <c r="AR102" s="104">
        <v>-0.67</v>
      </c>
      <c r="AS102" s="106">
        <v>-3.2934000000000001</v>
      </c>
      <c r="AT102" s="106">
        <v>-0.62</v>
      </c>
      <c r="AU102" s="106">
        <v>-1.31</v>
      </c>
      <c r="AV102" s="106">
        <v>8.0000000000000004E-4</v>
      </c>
      <c r="AW102" s="105">
        <v>-0.09</v>
      </c>
      <c r="AX102" s="108">
        <v>-0.51</v>
      </c>
      <c r="AY102" s="102">
        <v>-3.8113999999999999</v>
      </c>
      <c r="AZ102" s="106">
        <v>0.37840000000000001</v>
      </c>
      <c r="BA102" s="106">
        <v>-0.4153</v>
      </c>
      <c r="BB102" s="106">
        <v>-0.4153</v>
      </c>
      <c r="BC102" s="106">
        <v>0.27360000000000001</v>
      </c>
      <c r="BD102" s="106">
        <v>-2.01E-2</v>
      </c>
      <c r="BE102" s="106">
        <v>-3.4474</v>
      </c>
      <c r="BF102" s="106">
        <v>-0.55520000000000003</v>
      </c>
      <c r="BG102" s="103">
        <v>-0.55520000000000003</v>
      </c>
      <c r="BH102" s="110">
        <v>-3.0663</v>
      </c>
      <c r="BI102" s="105">
        <v>-7.7076000000000002</v>
      </c>
      <c r="BJ102" s="105">
        <v>-0.59409999999999996</v>
      </c>
      <c r="BK102" s="105">
        <v>-1.9100999999999999</v>
      </c>
      <c r="BL102" s="109">
        <v>-4.7319000000000004</v>
      </c>
      <c r="BM102" s="111">
        <v>-3.166131</v>
      </c>
      <c r="BN102" s="111">
        <v>-4.1108690000000001</v>
      </c>
      <c r="BO102" s="111">
        <v>-0.99925400000000009</v>
      </c>
      <c r="BP102" s="111">
        <v>-6.1732439999999995</v>
      </c>
      <c r="BQ102" s="103">
        <v>-1.8420452999010275</v>
      </c>
      <c r="BR102" s="112">
        <v>0.72</v>
      </c>
      <c r="BS102" s="105">
        <v>0.03</v>
      </c>
      <c r="BT102" s="105">
        <v>-1.72</v>
      </c>
      <c r="BU102" s="105">
        <v>-0.04</v>
      </c>
      <c r="BV102" s="105">
        <v>0.21</v>
      </c>
      <c r="BW102" s="105">
        <v>-0.92</v>
      </c>
      <c r="BX102" s="105">
        <v>-1.1100000000000001</v>
      </c>
      <c r="BY102" s="105">
        <v>-2.77</v>
      </c>
      <c r="BZ102" s="105">
        <v>-0.02</v>
      </c>
      <c r="CA102" s="111">
        <v>0.08</v>
      </c>
      <c r="CB102" s="50" t="e">
        <f>(Inputs!$G$18*'Historical Data'!B102)+(Inputs!$G$19*'Historical Data'!C102)+(Inputs!$G$21*'Historical Data'!D102)+(Inputs!$G$22*'Historical Data'!E102)+(Inputs!$G$23*'Historical Data'!F102)+(Inputs!$G$24*'Historical Data'!G102)+(Inputs!$G$25*'Historical Data'!H102)+(Inputs!$G$26*'Historical Data'!I102)+(Inputs!$G$27*'Historical Data'!J102)+(Inputs!$G$28*'Historical Data'!K102)+(Inputs!$G$29*'Historical Data'!L102)+(Inputs!$G$30*'Historical Data'!M102)+(Inputs!$G$31*'Historical Data'!N102)+(Inputs!$G$32*'Historical Data'!O102)+(Inputs!$G$33*'Historical Data'!P102)+(Inputs!$G$34*'Historical Data'!Q102)+(Inputs!$G$35*'Historical Data'!R102)+(Inputs!$G$36*'Historical Data'!BQ102)+(Inputs!$G$37*'Historical Data'!T102)+(Inputs!$G$38*'Historical Data'!U102)+(Inputs!$G$39*'Historical Data'!V102)+(Inputs!$G$40*'Historical Data'!W102)+(Inputs!$G$41*'Historical Data'!X102)+(Inputs!$G$42*'Historical Data'!Y102)+(Inputs!$G$43*'Historical Data'!Z102)+(Inputs!$G$45*'Historical Data'!AA102)+(Inputs!$G$46*'Historical Data'!AB102)+(Inputs!$G$47*'Historical Data'!AC102)+(Inputs!$G$48*'Historical Data'!AD102)+(Inputs!$G$50*'Historical Data'!AE102)+(Inputs!$G$51*'Historical Data'!AF102)+(Inputs!$G$52*'Historical Data'!AG102)+(Inputs!$G$54*'Historical Data'!AH102)+(Inputs!$G$55*'Historical Data'!AI102)+(Inputs!$G$56*'Historical Data'!AJ102)+(Inputs!$G$57*'Historical Data'!AK102)+(Inputs!$G$58*'Historical Data'!AL102)+(Inputs!$G$59*'Historical Data'!AM102)+(Inputs!$G$60*'Historical Data'!AN102)+(Inputs!$G$61*'Historical Data'!AO102)+(Inputs!$G$62*'Historical Data'!AP102)+(Inputs!$G$63*'Historical Data'!AQ102)+(Inputs!$G$65*'Historical Data'!AR102)+(Inputs!$G$66*'Historical Data'!AS102)+(Inputs!$G$67*'Historical Data'!AT102)+(Inputs!$G$68*'Historical Data'!AU102)+(Inputs!$G$69*'Historical Data'!AV102)+(Inputs!$G$70*'Historical Data'!AW102)+(Inputs!$G$71*'Historical Data'!AX102)+(Inputs!$G$73*'Historical Data'!AY102)+(Inputs!$G$74*'Historical Data'!AZ102)+(Inputs!$G$75*'Historical Data'!BA102)+(Inputs!$G$76*'Historical Data'!BB102)+(Inputs!$G$77*'Historical Data'!BC102)+(Inputs!$G$78*'Historical Data'!BD102)+(Inputs!$G$79*'Historical Data'!BE102)+(Inputs!$G$80*'Historical Data'!BF102)+(Inputs!$G$81*'Historical Data'!BG102)+(Inputs!$G$83*'Historical Data'!BH102)+(Inputs!$G$84*'Historical Data'!BI102)+(Inputs!$G$85*'Historical Data'!BJ102)+(Inputs!$G$86*'Historical Data'!BK102)+(Inputs!$G$87*'Historical Data'!BL102)+(Inputs!$G$89*'Historical Data'!BM102)+(Inputs!$G$90*'Historical Data'!BN102)+(Inputs!$G$91*'Historical Data'!BO102)+(Inputs!$G$92*'Historical Data'!BP102)+(Inputs!$G$93*'Historical Data'!S102)+(Inputs!$G$95*'Historical Data'!BR102)+(Inputs!$G$96*'Historical Data'!BS102)+(Inputs!$G$97*'Historical Data'!BT102)+(Inputs!$G$98*'Historical Data'!BU102)+(Inputs!$G$99*'Historical Data'!BV102)+(Inputs!$G$100*'Historical Data'!BW102)+(Inputs!$G$101*'Historical Data'!BX102)+(Inputs!$G$102*'Historical Data'!BY102)+(Inputs!$G$103*'Historical Data'!BZ102)+(Inputs!$G$104*'Historical Data'!CA102)</f>
        <v>#DIV/0!</v>
      </c>
    </row>
    <row r="103" spans="1:80" x14ac:dyDescent="0.2">
      <c r="A103" s="44">
        <v>41547</v>
      </c>
      <c r="B103" s="102">
        <v>8.0000000000000004E-4</v>
      </c>
      <c r="C103" s="103">
        <v>9.4000000000000004E-3</v>
      </c>
      <c r="D103" s="104">
        <v>3.4567999999999999</v>
      </c>
      <c r="E103" s="105">
        <v>1.3748</v>
      </c>
      <c r="F103" s="106">
        <v>7.1936</v>
      </c>
      <c r="G103" s="106">
        <v>2.3896000000000002</v>
      </c>
      <c r="H103" s="105">
        <v>3.1823999999999999</v>
      </c>
      <c r="I103" s="106">
        <v>3.1676000000000002</v>
      </c>
      <c r="J103" s="106">
        <v>0.71319999999999995</v>
      </c>
      <c r="K103" s="106">
        <v>3.6168999999999998</v>
      </c>
      <c r="L103" s="106">
        <v>4.4356999999999998</v>
      </c>
      <c r="M103" s="106">
        <v>2.5407000000000002</v>
      </c>
      <c r="N103" s="106">
        <v>2.3199999999999998</v>
      </c>
      <c r="O103" s="106">
        <v>2.2786</v>
      </c>
      <c r="P103" s="106">
        <v>5.7721</v>
      </c>
      <c r="Q103" s="106">
        <v>7.2657999999999996</v>
      </c>
      <c r="R103" s="106">
        <v>4.6163999999999996</v>
      </c>
      <c r="S103" s="105">
        <v>0.27052801095774454</v>
      </c>
      <c r="T103" s="107">
        <v>2.97</v>
      </c>
      <c r="U103" s="106">
        <v>4.1829000000000001</v>
      </c>
      <c r="V103" s="106">
        <v>3.1680999999999999</v>
      </c>
      <c r="W103" s="106">
        <v>6.5944000000000003</v>
      </c>
      <c r="X103" s="106">
        <v>2.5366</v>
      </c>
      <c r="Y103" s="106">
        <v>5.6151</v>
      </c>
      <c r="Z103" s="108">
        <v>1.1605000000000001</v>
      </c>
      <c r="AA103" s="102">
        <v>5.79</v>
      </c>
      <c r="AB103" s="106">
        <v>7.8266</v>
      </c>
      <c r="AC103" s="106">
        <v>9.6595999999999993</v>
      </c>
      <c r="AD103" s="103">
        <v>9.3896999999999995</v>
      </c>
      <c r="AE103" s="104">
        <v>-3.3757999999999999</v>
      </c>
      <c r="AF103" s="105">
        <v>5.8472999999999997</v>
      </c>
      <c r="AG103" s="109">
        <v>-4.7302</v>
      </c>
      <c r="AH103" s="102">
        <v>1.2849999999999999</v>
      </c>
      <c r="AI103" s="106">
        <v>-1.9384999999999999</v>
      </c>
      <c r="AJ103" s="106">
        <v>8.1233000000000004</v>
      </c>
      <c r="AK103" s="106">
        <v>-6.3299999999999995E-2</v>
      </c>
      <c r="AL103" s="106">
        <v>-2.7877999999999998</v>
      </c>
      <c r="AM103" s="106">
        <v>-2.7222</v>
      </c>
      <c r="AN103" s="106">
        <v>-0.24890000000000001</v>
      </c>
      <c r="AO103" s="106">
        <v>-1.0828</v>
      </c>
      <c r="AP103" s="106">
        <v>-1.0746</v>
      </c>
      <c r="AQ103" s="103">
        <v>0.1671</v>
      </c>
      <c r="AR103" s="104">
        <v>0.73</v>
      </c>
      <c r="AS103" s="106">
        <v>4.6425000000000001</v>
      </c>
      <c r="AT103" s="106">
        <v>0.99</v>
      </c>
      <c r="AU103" s="106">
        <v>7.42</v>
      </c>
      <c r="AV103" s="106">
        <v>8.9999999999999998E-4</v>
      </c>
      <c r="AW103" s="105">
        <v>0.23</v>
      </c>
      <c r="AX103" s="108">
        <v>0.84</v>
      </c>
      <c r="AY103" s="102">
        <v>-0.75229999999999997</v>
      </c>
      <c r="AZ103" s="106">
        <v>1.0952999999999999</v>
      </c>
      <c r="BA103" s="106">
        <v>-3.0733000000000001</v>
      </c>
      <c r="BB103" s="106">
        <v>-3.0733000000000001</v>
      </c>
      <c r="BC103" s="106">
        <v>-1.9797</v>
      </c>
      <c r="BD103" s="106">
        <v>0.17519999999999999</v>
      </c>
      <c r="BE103" s="106">
        <v>-0.75239999999999996</v>
      </c>
      <c r="BF103" s="106">
        <v>-0.7601</v>
      </c>
      <c r="BG103" s="103">
        <v>-0.7601</v>
      </c>
      <c r="BH103" s="110">
        <v>-0.66710000000000003</v>
      </c>
      <c r="BI103" s="105">
        <v>-10.011100000000001</v>
      </c>
      <c r="BJ103" s="105">
        <v>1.7279</v>
      </c>
      <c r="BK103" s="105">
        <v>-3.6949999999999998</v>
      </c>
      <c r="BL103" s="109">
        <v>2.2902999999999998</v>
      </c>
      <c r="BM103" s="111">
        <v>3.9882070000000001</v>
      </c>
      <c r="BN103" s="111">
        <v>0.70573699999999995</v>
      </c>
      <c r="BO103" s="111">
        <v>-1.0021960000000003</v>
      </c>
      <c r="BP103" s="111">
        <v>-6.9078580000000001</v>
      </c>
      <c r="BQ103" s="103">
        <v>0.27052801095774454</v>
      </c>
      <c r="BR103" s="112">
        <v>0.24</v>
      </c>
      <c r="BS103" s="105">
        <v>-5.52</v>
      </c>
      <c r="BT103" s="105">
        <v>0.91</v>
      </c>
      <c r="BU103" s="105">
        <v>1.45</v>
      </c>
      <c r="BV103" s="105">
        <v>0.51</v>
      </c>
      <c r="BW103" s="105">
        <v>0.84</v>
      </c>
      <c r="BX103" s="105">
        <v>2.64</v>
      </c>
      <c r="BY103" s="105">
        <v>-0.15</v>
      </c>
      <c r="BZ103" s="105">
        <v>0.81</v>
      </c>
      <c r="CA103" s="111">
        <v>1.42</v>
      </c>
      <c r="CB103" s="50" t="e">
        <f>(Inputs!$G$18*'Historical Data'!B103)+(Inputs!$G$19*'Historical Data'!C103)+(Inputs!$G$21*'Historical Data'!D103)+(Inputs!$G$22*'Historical Data'!E103)+(Inputs!$G$23*'Historical Data'!F103)+(Inputs!$G$24*'Historical Data'!G103)+(Inputs!$G$25*'Historical Data'!H103)+(Inputs!$G$26*'Historical Data'!I103)+(Inputs!$G$27*'Historical Data'!J103)+(Inputs!$G$28*'Historical Data'!K103)+(Inputs!$G$29*'Historical Data'!L103)+(Inputs!$G$30*'Historical Data'!M103)+(Inputs!$G$31*'Historical Data'!N103)+(Inputs!$G$32*'Historical Data'!O103)+(Inputs!$G$33*'Historical Data'!P103)+(Inputs!$G$34*'Historical Data'!Q103)+(Inputs!$G$35*'Historical Data'!R103)+(Inputs!$G$36*'Historical Data'!BQ103)+(Inputs!$G$37*'Historical Data'!T103)+(Inputs!$G$38*'Historical Data'!U103)+(Inputs!$G$39*'Historical Data'!V103)+(Inputs!$G$40*'Historical Data'!W103)+(Inputs!$G$41*'Historical Data'!X103)+(Inputs!$G$42*'Historical Data'!Y103)+(Inputs!$G$43*'Historical Data'!Z103)+(Inputs!$G$45*'Historical Data'!AA103)+(Inputs!$G$46*'Historical Data'!AB103)+(Inputs!$G$47*'Historical Data'!AC103)+(Inputs!$G$48*'Historical Data'!AD103)+(Inputs!$G$50*'Historical Data'!AE103)+(Inputs!$G$51*'Historical Data'!AF103)+(Inputs!$G$52*'Historical Data'!AG103)+(Inputs!$G$54*'Historical Data'!AH103)+(Inputs!$G$55*'Historical Data'!AI103)+(Inputs!$G$56*'Historical Data'!AJ103)+(Inputs!$G$57*'Historical Data'!AK103)+(Inputs!$G$58*'Historical Data'!AL103)+(Inputs!$G$59*'Historical Data'!AM103)+(Inputs!$G$60*'Historical Data'!AN103)+(Inputs!$G$61*'Historical Data'!AO103)+(Inputs!$G$62*'Historical Data'!AP103)+(Inputs!$G$63*'Historical Data'!AQ103)+(Inputs!$G$65*'Historical Data'!AR103)+(Inputs!$G$66*'Historical Data'!AS103)+(Inputs!$G$67*'Historical Data'!AT103)+(Inputs!$G$68*'Historical Data'!AU103)+(Inputs!$G$69*'Historical Data'!AV103)+(Inputs!$G$70*'Historical Data'!AW103)+(Inputs!$G$71*'Historical Data'!AX103)+(Inputs!$G$73*'Historical Data'!AY103)+(Inputs!$G$74*'Historical Data'!AZ103)+(Inputs!$G$75*'Historical Data'!BA103)+(Inputs!$G$76*'Historical Data'!BB103)+(Inputs!$G$77*'Historical Data'!BC103)+(Inputs!$G$78*'Historical Data'!BD103)+(Inputs!$G$79*'Historical Data'!BE103)+(Inputs!$G$80*'Historical Data'!BF103)+(Inputs!$G$81*'Historical Data'!BG103)+(Inputs!$G$83*'Historical Data'!BH103)+(Inputs!$G$84*'Historical Data'!BI103)+(Inputs!$G$85*'Historical Data'!BJ103)+(Inputs!$G$86*'Historical Data'!BK103)+(Inputs!$G$87*'Historical Data'!BL103)+(Inputs!$G$89*'Historical Data'!BM103)+(Inputs!$G$90*'Historical Data'!BN103)+(Inputs!$G$91*'Historical Data'!BO103)+(Inputs!$G$92*'Historical Data'!BP103)+(Inputs!$G$93*'Historical Data'!S103)+(Inputs!$G$95*'Historical Data'!BR103)+(Inputs!$G$96*'Historical Data'!BS103)+(Inputs!$G$97*'Historical Data'!BT103)+(Inputs!$G$98*'Historical Data'!BU103)+(Inputs!$G$99*'Historical Data'!BV103)+(Inputs!$G$100*'Historical Data'!BW103)+(Inputs!$G$101*'Historical Data'!BX103)+(Inputs!$G$102*'Historical Data'!BY103)+(Inputs!$G$103*'Historical Data'!BZ103)+(Inputs!$G$104*'Historical Data'!CA103)</f>
        <v>#DIV/0!</v>
      </c>
    </row>
    <row r="104" spans="1:80" x14ac:dyDescent="0.2">
      <c r="A104" s="44">
        <v>41578</v>
      </c>
      <c r="B104" s="102">
        <v>8.0000000000000004E-4</v>
      </c>
      <c r="C104" s="103">
        <v>8.0000000000000004E-4</v>
      </c>
      <c r="D104" s="104">
        <v>3.7309999999999999</v>
      </c>
      <c r="E104" s="105">
        <v>6.3944999999999999</v>
      </c>
      <c r="F104" s="106">
        <v>4.1712999999999996</v>
      </c>
      <c r="G104" s="106">
        <v>4.2462999999999997</v>
      </c>
      <c r="H104" s="105">
        <v>3.6436000000000002</v>
      </c>
      <c r="I104" s="106">
        <v>3.7505000000000002</v>
      </c>
      <c r="J104" s="106">
        <v>9.4500000000000001E-2</v>
      </c>
      <c r="K104" s="106">
        <v>4.3537999999999997</v>
      </c>
      <c r="L104" s="106">
        <v>4.4054000000000002</v>
      </c>
      <c r="M104" s="106">
        <v>4.3852000000000002</v>
      </c>
      <c r="N104" s="106">
        <v>2.69</v>
      </c>
      <c r="O104" s="106">
        <v>7.2988</v>
      </c>
      <c r="P104" s="106">
        <v>3.2082000000000002</v>
      </c>
      <c r="Q104" s="106">
        <v>1.6688000000000001</v>
      </c>
      <c r="R104" s="106">
        <v>3.5234000000000001</v>
      </c>
      <c r="S104" s="105">
        <v>1.215991574871409</v>
      </c>
      <c r="T104" s="107">
        <v>4.46</v>
      </c>
      <c r="U104" s="106">
        <v>4.5804999999999998</v>
      </c>
      <c r="V104" s="106">
        <v>4.6307</v>
      </c>
      <c r="W104" s="106">
        <v>3.4826999999999999</v>
      </c>
      <c r="X104" s="106">
        <v>5.0250000000000004</v>
      </c>
      <c r="Y104" s="106">
        <v>5.9593999999999996</v>
      </c>
      <c r="Z104" s="108">
        <v>3.7759</v>
      </c>
      <c r="AA104" s="102">
        <v>4.6500000000000004</v>
      </c>
      <c r="AB104" s="106">
        <v>3.2585999999999999</v>
      </c>
      <c r="AC104" s="106">
        <v>-0.1258</v>
      </c>
      <c r="AD104" s="103">
        <v>3.9195000000000002</v>
      </c>
      <c r="AE104" s="104">
        <v>-3.8800000000000001E-2</v>
      </c>
      <c r="AF104" s="105">
        <v>3.7286999999999999</v>
      </c>
      <c r="AG104" s="109">
        <v>-0.34910000000000002</v>
      </c>
      <c r="AH104" s="102">
        <v>8.0508000000000006</v>
      </c>
      <c r="AI104" s="106">
        <v>5.5857999999999999</v>
      </c>
      <c r="AJ104" s="106">
        <v>2.0326</v>
      </c>
      <c r="AK104" s="106">
        <v>2.4213</v>
      </c>
      <c r="AL104" s="106">
        <v>-3.7111999999999998</v>
      </c>
      <c r="AM104" s="106">
        <v>3.8957000000000002</v>
      </c>
      <c r="AN104" s="106">
        <v>5.726</v>
      </c>
      <c r="AO104" s="106">
        <v>4.4420000000000002</v>
      </c>
      <c r="AP104" s="106">
        <v>1.6649</v>
      </c>
      <c r="AQ104" s="103">
        <v>0.82289999999999996</v>
      </c>
      <c r="AR104" s="104">
        <v>1.34</v>
      </c>
      <c r="AS104" s="106">
        <v>0.999</v>
      </c>
      <c r="AT104" s="106">
        <v>2.46</v>
      </c>
      <c r="AU104" s="106">
        <v>3.36</v>
      </c>
      <c r="AV104" s="106">
        <v>5.0000000000000001E-4</v>
      </c>
      <c r="AW104" s="105">
        <v>0.1</v>
      </c>
      <c r="AX104" s="108">
        <v>0.41</v>
      </c>
      <c r="AY104" s="102">
        <v>0.1595</v>
      </c>
      <c r="AZ104" s="106">
        <v>-0.1368</v>
      </c>
      <c r="BA104" s="106">
        <v>2.923</v>
      </c>
      <c r="BB104" s="106">
        <v>2.923</v>
      </c>
      <c r="BC104" s="106">
        <v>0.15679999999999999</v>
      </c>
      <c r="BD104" s="106">
        <v>0.60840000000000005</v>
      </c>
      <c r="BE104" s="106">
        <v>1.0170999999999999</v>
      </c>
      <c r="BF104" s="106">
        <v>2.3578999999999999</v>
      </c>
      <c r="BG104" s="103">
        <v>2.3578999999999999</v>
      </c>
      <c r="BH104" s="110">
        <v>-0.89659999999999995</v>
      </c>
      <c r="BI104" s="105">
        <v>4.4499000000000004</v>
      </c>
      <c r="BJ104" s="105">
        <v>-0.93459999999999999</v>
      </c>
      <c r="BK104" s="105">
        <v>3.4693000000000001</v>
      </c>
      <c r="BL104" s="109">
        <v>2.0529999999999999</v>
      </c>
      <c r="BM104" s="111">
        <v>4.1141400000000008</v>
      </c>
      <c r="BN104" s="111">
        <v>2.7623490000000004</v>
      </c>
      <c r="BO104" s="111">
        <v>1.4077549999999999</v>
      </c>
      <c r="BP104" s="111">
        <v>3.3699479999999999</v>
      </c>
      <c r="BQ104" s="103">
        <v>1.215991574871409</v>
      </c>
      <c r="BR104" s="112">
        <v>0.92</v>
      </c>
      <c r="BS104" s="105">
        <v>-1.65</v>
      </c>
      <c r="BT104" s="105">
        <v>1.17</v>
      </c>
      <c r="BU104" s="105">
        <v>1.45</v>
      </c>
      <c r="BV104" s="105">
        <v>0.61</v>
      </c>
      <c r="BW104" s="105">
        <v>1.01</v>
      </c>
      <c r="BX104" s="105">
        <v>2.54</v>
      </c>
      <c r="BY104" s="105">
        <v>2.96</v>
      </c>
      <c r="BZ104" s="105">
        <v>0.53</v>
      </c>
      <c r="CA104" s="111">
        <v>1.77</v>
      </c>
      <c r="CB104" s="50" t="e">
        <f>(Inputs!$G$18*'Historical Data'!B104)+(Inputs!$G$19*'Historical Data'!C104)+(Inputs!$G$21*'Historical Data'!D104)+(Inputs!$G$22*'Historical Data'!E104)+(Inputs!$G$23*'Historical Data'!F104)+(Inputs!$G$24*'Historical Data'!G104)+(Inputs!$G$25*'Historical Data'!H104)+(Inputs!$G$26*'Historical Data'!I104)+(Inputs!$G$27*'Historical Data'!J104)+(Inputs!$G$28*'Historical Data'!K104)+(Inputs!$G$29*'Historical Data'!L104)+(Inputs!$G$30*'Historical Data'!M104)+(Inputs!$G$31*'Historical Data'!N104)+(Inputs!$G$32*'Historical Data'!O104)+(Inputs!$G$33*'Historical Data'!P104)+(Inputs!$G$34*'Historical Data'!Q104)+(Inputs!$G$35*'Historical Data'!R104)+(Inputs!$G$36*'Historical Data'!BQ104)+(Inputs!$G$37*'Historical Data'!T104)+(Inputs!$G$38*'Historical Data'!U104)+(Inputs!$G$39*'Historical Data'!V104)+(Inputs!$G$40*'Historical Data'!W104)+(Inputs!$G$41*'Historical Data'!X104)+(Inputs!$G$42*'Historical Data'!Y104)+(Inputs!$G$43*'Historical Data'!Z104)+(Inputs!$G$45*'Historical Data'!AA104)+(Inputs!$G$46*'Historical Data'!AB104)+(Inputs!$G$47*'Historical Data'!AC104)+(Inputs!$G$48*'Historical Data'!AD104)+(Inputs!$G$50*'Historical Data'!AE104)+(Inputs!$G$51*'Historical Data'!AF104)+(Inputs!$G$52*'Historical Data'!AG104)+(Inputs!$G$54*'Historical Data'!AH104)+(Inputs!$G$55*'Historical Data'!AI104)+(Inputs!$G$56*'Historical Data'!AJ104)+(Inputs!$G$57*'Historical Data'!AK104)+(Inputs!$G$58*'Historical Data'!AL104)+(Inputs!$G$59*'Historical Data'!AM104)+(Inputs!$G$60*'Historical Data'!AN104)+(Inputs!$G$61*'Historical Data'!AO104)+(Inputs!$G$62*'Historical Data'!AP104)+(Inputs!$G$63*'Historical Data'!AQ104)+(Inputs!$G$65*'Historical Data'!AR104)+(Inputs!$G$66*'Historical Data'!AS104)+(Inputs!$G$67*'Historical Data'!AT104)+(Inputs!$G$68*'Historical Data'!AU104)+(Inputs!$G$69*'Historical Data'!AV104)+(Inputs!$G$70*'Historical Data'!AW104)+(Inputs!$G$71*'Historical Data'!AX104)+(Inputs!$G$73*'Historical Data'!AY104)+(Inputs!$G$74*'Historical Data'!AZ104)+(Inputs!$G$75*'Historical Data'!BA104)+(Inputs!$G$76*'Historical Data'!BB104)+(Inputs!$G$77*'Historical Data'!BC104)+(Inputs!$G$78*'Historical Data'!BD104)+(Inputs!$G$79*'Historical Data'!BE104)+(Inputs!$G$80*'Historical Data'!BF104)+(Inputs!$G$81*'Historical Data'!BG104)+(Inputs!$G$83*'Historical Data'!BH104)+(Inputs!$G$84*'Historical Data'!BI104)+(Inputs!$G$85*'Historical Data'!BJ104)+(Inputs!$G$86*'Historical Data'!BK104)+(Inputs!$G$87*'Historical Data'!BL104)+(Inputs!$G$89*'Historical Data'!BM104)+(Inputs!$G$90*'Historical Data'!BN104)+(Inputs!$G$91*'Historical Data'!BO104)+(Inputs!$G$92*'Historical Data'!BP104)+(Inputs!$G$93*'Historical Data'!S104)+(Inputs!$G$95*'Historical Data'!BR104)+(Inputs!$G$96*'Historical Data'!BS104)+(Inputs!$G$97*'Historical Data'!BT104)+(Inputs!$G$98*'Historical Data'!BU104)+(Inputs!$G$99*'Historical Data'!BV104)+(Inputs!$G$100*'Historical Data'!BW104)+(Inputs!$G$101*'Historical Data'!BX104)+(Inputs!$G$102*'Historical Data'!BY104)+(Inputs!$G$103*'Historical Data'!BZ104)+(Inputs!$G$104*'Historical Data'!CA104)</f>
        <v>#DIV/0!</v>
      </c>
    </row>
    <row r="105" spans="1:80" x14ac:dyDescent="0.2">
      <c r="A105" s="44">
        <v>41608</v>
      </c>
      <c r="B105" s="102">
        <v>8.0000000000000004E-4</v>
      </c>
      <c r="C105" s="103">
        <v>8.0000000000000004E-4</v>
      </c>
      <c r="D105" s="104">
        <v>-4.6395999999999997</v>
      </c>
      <c r="E105" s="105">
        <v>1.5704</v>
      </c>
      <c r="F105" s="106">
        <v>-0.24729999999999999</v>
      </c>
      <c r="G105" s="106">
        <v>-0.36659999999999998</v>
      </c>
      <c r="H105" s="105">
        <v>3.5945</v>
      </c>
      <c r="I105" s="106">
        <v>4.6696</v>
      </c>
      <c r="J105" s="106">
        <v>-5.1837</v>
      </c>
      <c r="K105" s="106">
        <v>2.7271999999999998</v>
      </c>
      <c r="L105" s="106">
        <v>2.7496999999999998</v>
      </c>
      <c r="M105" s="106">
        <v>2.7227999999999999</v>
      </c>
      <c r="N105" s="106">
        <v>0.87</v>
      </c>
      <c r="O105" s="106">
        <v>-0.64839999999999998</v>
      </c>
      <c r="P105" s="106">
        <v>3.7746</v>
      </c>
      <c r="Q105" s="106">
        <v>4.1348000000000003</v>
      </c>
      <c r="R105" s="106">
        <v>1.6462000000000001</v>
      </c>
      <c r="S105" s="105">
        <v>0.40545349736785374</v>
      </c>
      <c r="T105" s="107">
        <v>2.8</v>
      </c>
      <c r="U105" s="106">
        <v>0.95760000000000001</v>
      </c>
      <c r="V105" s="106">
        <v>2.9638</v>
      </c>
      <c r="W105" s="106">
        <v>4.2541000000000002</v>
      </c>
      <c r="X105" s="106">
        <v>3.0905999999999998</v>
      </c>
      <c r="Y105" s="106">
        <v>3.9794999999999998</v>
      </c>
      <c r="Z105" s="108">
        <v>-1.9339999999999999</v>
      </c>
      <c r="AA105" s="102">
        <v>0.01</v>
      </c>
      <c r="AB105" s="106">
        <v>0.5464</v>
      </c>
      <c r="AC105" s="106">
        <v>1.302</v>
      </c>
      <c r="AD105" s="103">
        <v>-3.8471000000000002</v>
      </c>
      <c r="AE105" s="104">
        <v>-0.93200000000000005</v>
      </c>
      <c r="AF105" s="105">
        <v>-8.3900000000000002E-2</v>
      </c>
      <c r="AG105" s="109">
        <v>-5.5663999999999998</v>
      </c>
      <c r="AH105" s="102">
        <v>1.5445</v>
      </c>
      <c r="AI105" s="106">
        <v>-4.1516999999999999</v>
      </c>
      <c r="AJ105" s="106">
        <v>1.8196000000000001</v>
      </c>
      <c r="AK105" s="106">
        <v>-3.1326999999999998</v>
      </c>
      <c r="AL105" s="106">
        <v>-4.6696</v>
      </c>
      <c r="AM105" s="106">
        <v>-12.5608</v>
      </c>
      <c r="AN105" s="106">
        <v>0.58499999999999996</v>
      </c>
      <c r="AO105" s="106">
        <v>-1.0373000000000001</v>
      </c>
      <c r="AP105" s="106">
        <v>3.8675999999999999</v>
      </c>
      <c r="AQ105" s="103">
        <v>0.26119999999999999</v>
      </c>
      <c r="AR105" s="104">
        <v>-0.21</v>
      </c>
      <c r="AS105" s="106">
        <v>-2.8702999999999999</v>
      </c>
      <c r="AT105" s="106">
        <v>0.47</v>
      </c>
      <c r="AU105" s="106">
        <v>0.78</v>
      </c>
      <c r="AV105" s="106">
        <v>0</v>
      </c>
      <c r="AW105" s="105">
        <v>0.09</v>
      </c>
      <c r="AX105" s="108">
        <v>-0.09</v>
      </c>
      <c r="AY105" s="102">
        <v>-0.19109999999999999</v>
      </c>
      <c r="AZ105" s="106">
        <v>-0.39190000000000003</v>
      </c>
      <c r="BA105" s="106">
        <v>-2.536</v>
      </c>
      <c r="BB105" s="106">
        <v>-2.536</v>
      </c>
      <c r="BC105" s="106">
        <v>-2.8490000000000002</v>
      </c>
      <c r="BD105" s="106">
        <v>0.39279999999999998</v>
      </c>
      <c r="BE105" s="106">
        <v>-0.91220000000000001</v>
      </c>
      <c r="BF105" s="106">
        <v>-4.3677000000000001</v>
      </c>
      <c r="BG105" s="103">
        <v>-4.3677000000000001</v>
      </c>
      <c r="BH105" s="110">
        <v>5.2686999999999999</v>
      </c>
      <c r="BI105" s="105">
        <v>11.1454</v>
      </c>
      <c r="BJ105" s="105">
        <v>4.0430999999999999</v>
      </c>
      <c r="BK105" s="105">
        <v>1.2353000000000001</v>
      </c>
      <c r="BL105" s="109">
        <v>0.38940000000000002</v>
      </c>
      <c r="BM105" s="111">
        <v>2.098452</v>
      </c>
      <c r="BN105" s="111">
        <v>-1.3131839999999999</v>
      </c>
      <c r="BO105" s="111">
        <v>-1.99718</v>
      </c>
      <c r="BP105" s="111">
        <v>8.5909449999999996</v>
      </c>
      <c r="BQ105" s="103">
        <v>0.40545349736785374</v>
      </c>
      <c r="BR105" s="112">
        <v>-0.2</v>
      </c>
      <c r="BS105" s="105">
        <v>-1.49</v>
      </c>
      <c r="BT105" s="105">
        <v>2.59</v>
      </c>
      <c r="BU105" s="105">
        <v>1.68</v>
      </c>
      <c r="BV105" s="105">
        <v>0.5</v>
      </c>
      <c r="BW105" s="105">
        <v>1.03</v>
      </c>
      <c r="BX105" s="105">
        <v>1.85</v>
      </c>
      <c r="BY105" s="105">
        <v>2.09</v>
      </c>
      <c r="BZ105" s="105">
        <v>0.28000000000000003</v>
      </c>
      <c r="CA105" s="111">
        <v>0.86</v>
      </c>
      <c r="CB105" s="50" t="e">
        <f>(Inputs!$G$18*'Historical Data'!B105)+(Inputs!$G$19*'Historical Data'!C105)+(Inputs!$G$21*'Historical Data'!D105)+(Inputs!$G$22*'Historical Data'!E105)+(Inputs!$G$23*'Historical Data'!F105)+(Inputs!$G$24*'Historical Data'!G105)+(Inputs!$G$25*'Historical Data'!H105)+(Inputs!$G$26*'Historical Data'!I105)+(Inputs!$G$27*'Historical Data'!J105)+(Inputs!$G$28*'Historical Data'!K105)+(Inputs!$G$29*'Historical Data'!L105)+(Inputs!$G$30*'Historical Data'!M105)+(Inputs!$G$31*'Historical Data'!N105)+(Inputs!$G$32*'Historical Data'!O105)+(Inputs!$G$33*'Historical Data'!P105)+(Inputs!$G$34*'Historical Data'!Q105)+(Inputs!$G$35*'Historical Data'!R105)+(Inputs!$G$36*'Historical Data'!BQ105)+(Inputs!$G$37*'Historical Data'!T105)+(Inputs!$G$38*'Historical Data'!U105)+(Inputs!$G$39*'Historical Data'!V105)+(Inputs!$G$40*'Historical Data'!W105)+(Inputs!$G$41*'Historical Data'!X105)+(Inputs!$G$42*'Historical Data'!Y105)+(Inputs!$G$43*'Historical Data'!Z105)+(Inputs!$G$45*'Historical Data'!AA105)+(Inputs!$G$46*'Historical Data'!AB105)+(Inputs!$G$47*'Historical Data'!AC105)+(Inputs!$G$48*'Historical Data'!AD105)+(Inputs!$G$50*'Historical Data'!AE105)+(Inputs!$G$51*'Historical Data'!AF105)+(Inputs!$G$52*'Historical Data'!AG105)+(Inputs!$G$54*'Historical Data'!AH105)+(Inputs!$G$55*'Historical Data'!AI105)+(Inputs!$G$56*'Historical Data'!AJ105)+(Inputs!$G$57*'Historical Data'!AK105)+(Inputs!$G$58*'Historical Data'!AL105)+(Inputs!$G$59*'Historical Data'!AM105)+(Inputs!$G$60*'Historical Data'!AN105)+(Inputs!$G$61*'Historical Data'!AO105)+(Inputs!$G$62*'Historical Data'!AP105)+(Inputs!$G$63*'Historical Data'!AQ105)+(Inputs!$G$65*'Historical Data'!AR105)+(Inputs!$G$66*'Historical Data'!AS105)+(Inputs!$G$67*'Historical Data'!AT105)+(Inputs!$G$68*'Historical Data'!AU105)+(Inputs!$G$69*'Historical Data'!AV105)+(Inputs!$G$70*'Historical Data'!AW105)+(Inputs!$G$71*'Historical Data'!AX105)+(Inputs!$G$73*'Historical Data'!AY105)+(Inputs!$G$74*'Historical Data'!AZ105)+(Inputs!$G$75*'Historical Data'!BA105)+(Inputs!$G$76*'Historical Data'!BB105)+(Inputs!$G$77*'Historical Data'!BC105)+(Inputs!$G$78*'Historical Data'!BD105)+(Inputs!$G$79*'Historical Data'!BE105)+(Inputs!$G$80*'Historical Data'!BF105)+(Inputs!$G$81*'Historical Data'!BG105)+(Inputs!$G$83*'Historical Data'!BH105)+(Inputs!$G$84*'Historical Data'!BI105)+(Inputs!$G$85*'Historical Data'!BJ105)+(Inputs!$G$86*'Historical Data'!BK105)+(Inputs!$G$87*'Historical Data'!BL105)+(Inputs!$G$89*'Historical Data'!BM105)+(Inputs!$G$90*'Historical Data'!BN105)+(Inputs!$G$91*'Historical Data'!BO105)+(Inputs!$G$92*'Historical Data'!BP105)+(Inputs!$G$93*'Historical Data'!S105)+(Inputs!$G$95*'Historical Data'!BR105)+(Inputs!$G$96*'Historical Data'!BS105)+(Inputs!$G$97*'Historical Data'!BT105)+(Inputs!$G$98*'Historical Data'!BU105)+(Inputs!$G$99*'Historical Data'!BV105)+(Inputs!$G$100*'Historical Data'!BW105)+(Inputs!$G$101*'Historical Data'!BX105)+(Inputs!$G$102*'Historical Data'!BY105)+(Inputs!$G$103*'Historical Data'!BZ105)+(Inputs!$G$104*'Historical Data'!CA105)</f>
        <v>#DIV/0!</v>
      </c>
    </row>
    <row r="106" spans="1:80" x14ac:dyDescent="0.2">
      <c r="A106" s="44">
        <v>41639</v>
      </c>
      <c r="B106" s="102">
        <v>8.0000000000000004E-4</v>
      </c>
      <c r="C106" s="103">
        <v>8.0000000000000004E-4</v>
      </c>
      <c r="D106" s="104">
        <v>0.9032</v>
      </c>
      <c r="E106" s="105">
        <v>0.68679999999999997</v>
      </c>
      <c r="F106" s="106">
        <v>-0.4365</v>
      </c>
      <c r="G106" s="106">
        <v>3.6116000000000001</v>
      </c>
      <c r="H106" s="105">
        <v>2.3892000000000002</v>
      </c>
      <c r="I106" s="106">
        <v>0.64680000000000004</v>
      </c>
      <c r="J106" s="106">
        <v>5.4382999999999999</v>
      </c>
      <c r="K106" s="106">
        <v>2.7031999999999998</v>
      </c>
      <c r="L106" s="106">
        <v>2.8452000000000002</v>
      </c>
      <c r="M106" s="106">
        <v>2.4906999999999999</v>
      </c>
      <c r="N106" s="106">
        <v>1.64</v>
      </c>
      <c r="O106" s="106">
        <v>8.1021999999999998</v>
      </c>
      <c r="P106" s="106">
        <v>2.0282</v>
      </c>
      <c r="Q106" s="106">
        <v>1.9305000000000001</v>
      </c>
      <c r="R106" s="106">
        <v>2.9277000000000002</v>
      </c>
      <c r="S106" s="105">
        <v>-1.0723755018254972</v>
      </c>
      <c r="T106" s="107">
        <v>2.36</v>
      </c>
      <c r="U106" s="106">
        <v>2.8035000000000001</v>
      </c>
      <c r="V106" s="106">
        <v>2.5895999999999999</v>
      </c>
      <c r="W106" s="106">
        <v>1.294</v>
      </c>
      <c r="X106" s="106">
        <v>3.5316999999999998</v>
      </c>
      <c r="Y106" s="106">
        <v>1.9968999999999999</v>
      </c>
      <c r="Z106" s="108">
        <v>0.89939999999999998</v>
      </c>
      <c r="AA106" s="102">
        <v>-0.79</v>
      </c>
      <c r="AB106" s="106">
        <v>2.1545000000000001</v>
      </c>
      <c r="AC106" s="106">
        <v>1.399</v>
      </c>
      <c r="AD106" s="103">
        <v>-1.5269999999999999</v>
      </c>
      <c r="AE106" s="104">
        <v>0.58799999999999997</v>
      </c>
      <c r="AF106" s="105">
        <v>3.8856000000000002</v>
      </c>
      <c r="AG106" s="109">
        <v>-3.7098</v>
      </c>
      <c r="AH106" s="102">
        <v>-0.68</v>
      </c>
      <c r="AI106" s="106">
        <v>0.1268</v>
      </c>
      <c r="AJ106" s="106">
        <v>0.53520000000000001</v>
      </c>
      <c r="AK106" s="106">
        <v>2.2298</v>
      </c>
      <c r="AL106" s="106">
        <v>1.7837000000000001</v>
      </c>
      <c r="AM106" s="106">
        <v>1.0726</v>
      </c>
      <c r="AN106" s="106">
        <v>1.2176</v>
      </c>
      <c r="AO106" s="106">
        <v>1.6809000000000001</v>
      </c>
      <c r="AP106" s="106">
        <v>2.2368999999999999</v>
      </c>
      <c r="AQ106" s="103">
        <v>-0.81779999999999997</v>
      </c>
      <c r="AR106" s="104">
        <v>-0.26</v>
      </c>
      <c r="AS106" s="106">
        <v>1.9572000000000001</v>
      </c>
      <c r="AT106" s="106">
        <v>0.55000000000000004</v>
      </c>
      <c r="AU106" s="106">
        <v>1.51</v>
      </c>
      <c r="AV106" s="106">
        <v>0</v>
      </c>
      <c r="AW106" s="105">
        <v>-0.14000000000000001</v>
      </c>
      <c r="AX106" s="108">
        <v>-0.88</v>
      </c>
      <c r="AY106" s="102">
        <v>0.60450000000000004</v>
      </c>
      <c r="AZ106" s="106">
        <v>3.9638</v>
      </c>
      <c r="BA106" s="106">
        <v>-0.23519999999999999</v>
      </c>
      <c r="BB106" s="106">
        <v>-0.23519999999999999</v>
      </c>
      <c r="BC106" s="106">
        <v>2.9167000000000001</v>
      </c>
      <c r="BD106" s="106">
        <v>0.48459999999999998</v>
      </c>
      <c r="BE106" s="106">
        <v>3.9184000000000001</v>
      </c>
      <c r="BF106" s="106">
        <v>0.21609999999999999</v>
      </c>
      <c r="BG106" s="103">
        <v>0.21609999999999999</v>
      </c>
      <c r="BH106" s="110">
        <v>-3.0668000000000002</v>
      </c>
      <c r="BI106" s="105">
        <v>3</v>
      </c>
      <c r="BJ106" s="105">
        <v>-0.98319999999999996</v>
      </c>
      <c r="BK106" s="105">
        <v>-3.5261999999999998</v>
      </c>
      <c r="BL106" s="109">
        <v>2.8500000000000001E-2</v>
      </c>
      <c r="BM106" s="111">
        <v>1.9249620000000001</v>
      </c>
      <c r="BN106" s="111">
        <v>0.78316200000000014</v>
      </c>
      <c r="BO106" s="111">
        <v>1.273355</v>
      </c>
      <c r="BP106" s="111">
        <v>1.6184969999999999</v>
      </c>
      <c r="BQ106" s="103">
        <v>-1.0723755018254972</v>
      </c>
      <c r="BR106" s="112">
        <v>0.53</v>
      </c>
      <c r="BS106" s="105">
        <v>0.78</v>
      </c>
      <c r="BT106" s="105">
        <v>1.3</v>
      </c>
      <c r="BU106" s="105">
        <v>1.61</v>
      </c>
      <c r="BV106" s="105">
        <v>0.18</v>
      </c>
      <c r="BW106" s="105">
        <v>0.71</v>
      </c>
      <c r="BX106" s="105">
        <v>1.8</v>
      </c>
      <c r="BY106" s="105">
        <v>0.1</v>
      </c>
      <c r="BZ106" s="105">
        <v>0.57999999999999996</v>
      </c>
      <c r="CA106" s="111">
        <v>1.64</v>
      </c>
      <c r="CB106" s="50" t="e">
        <f>(Inputs!$G$18*'Historical Data'!B106)+(Inputs!$G$19*'Historical Data'!C106)+(Inputs!$G$21*'Historical Data'!D106)+(Inputs!$G$22*'Historical Data'!E106)+(Inputs!$G$23*'Historical Data'!F106)+(Inputs!$G$24*'Historical Data'!G106)+(Inputs!$G$25*'Historical Data'!H106)+(Inputs!$G$26*'Historical Data'!I106)+(Inputs!$G$27*'Historical Data'!J106)+(Inputs!$G$28*'Historical Data'!K106)+(Inputs!$G$29*'Historical Data'!L106)+(Inputs!$G$30*'Historical Data'!M106)+(Inputs!$G$31*'Historical Data'!N106)+(Inputs!$G$32*'Historical Data'!O106)+(Inputs!$G$33*'Historical Data'!P106)+(Inputs!$G$34*'Historical Data'!Q106)+(Inputs!$G$35*'Historical Data'!R106)+(Inputs!$G$36*'Historical Data'!BQ106)+(Inputs!$G$37*'Historical Data'!T106)+(Inputs!$G$38*'Historical Data'!U106)+(Inputs!$G$39*'Historical Data'!V106)+(Inputs!$G$40*'Historical Data'!W106)+(Inputs!$G$41*'Historical Data'!X106)+(Inputs!$G$42*'Historical Data'!Y106)+(Inputs!$G$43*'Historical Data'!Z106)+(Inputs!$G$45*'Historical Data'!AA106)+(Inputs!$G$46*'Historical Data'!AB106)+(Inputs!$G$47*'Historical Data'!AC106)+(Inputs!$G$48*'Historical Data'!AD106)+(Inputs!$G$50*'Historical Data'!AE106)+(Inputs!$G$51*'Historical Data'!AF106)+(Inputs!$G$52*'Historical Data'!AG106)+(Inputs!$G$54*'Historical Data'!AH106)+(Inputs!$G$55*'Historical Data'!AI106)+(Inputs!$G$56*'Historical Data'!AJ106)+(Inputs!$G$57*'Historical Data'!AK106)+(Inputs!$G$58*'Historical Data'!AL106)+(Inputs!$G$59*'Historical Data'!AM106)+(Inputs!$G$60*'Historical Data'!AN106)+(Inputs!$G$61*'Historical Data'!AO106)+(Inputs!$G$62*'Historical Data'!AP106)+(Inputs!$G$63*'Historical Data'!AQ106)+(Inputs!$G$65*'Historical Data'!AR106)+(Inputs!$G$66*'Historical Data'!AS106)+(Inputs!$G$67*'Historical Data'!AT106)+(Inputs!$G$68*'Historical Data'!AU106)+(Inputs!$G$69*'Historical Data'!AV106)+(Inputs!$G$70*'Historical Data'!AW106)+(Inputs!$G$71*'Historical Data'!AX106)+(Inputs!$G$73*'Historical Data'!AY106)+(Inputs!$G$74*'Historical Data'!AZ106)+(Inputs!$G$75*'Historical Data'!BA106)+(Inputs!$G$76*'Historical Data'!BB106)+(Inputs!$G$77*'Historical Data'!BC106)+(Inputs!$G$78*'Historical Data'!BD106)+(Inputs!$G$79*'Historical Data'!BE106)+(Inputs!$G$80*'Historical Data'!BF106)+(Inputs!$G$81*'Historical Data'!BG106)+(Inputs!$G$83*'Historical Data'!BH106)+(Inputs!$G$84*'Historical Data'!BI106)+(Inputs!$G$85*'Historical Data'!BJ106)+(Inputs!$G$86*'Historical Data'!BK106)+(Inputs!$G$87*'Historical Data'!BL106)+(Inputs!$G$89*'Historical Data'!BM106)+(Inputs!$G$90*'Historical Data'!BN106)+(Inputs!$G$91*'Historical Data'!BO106)+(Inputs!$G$92*'Historical Data'!BP106)+(Inputs!$G$93*'Historical Data'!S106)+(Inputs!$G$95*'Historical Data'!BR106)+(Inputs!$G$96*'Historical Data'!BS106)+(Inputs!$G$97*'Historical Data'!BT106)+(Inputs!$G$98*'Historical Data'!BU106)+(Inputs!$G$99*'Historical Data'!BV106)+(Inputs!$G$100*'Historical Data'!BW106)+(Inputs!$G$101*'Historical Data'!BX106)+(Inputs!$G$102*'Historical Data'!BY106)+(Inputs!$G$103*'Historical Data'!BZ106)+(Inputs!$G$104*'Historical Data'!CA106)</f>
        <v>#DIV/0!</v>
      </c>
    </row>
    <row r="107" spans="1:80" x14ac:dyDescent="0.2">
      <c r="A107" s="44">
        <v>41670</v>
      </c>
      <c r="B107" s="102">
        <v>8.0000000000000004E-4</v>
      </c>
      <c r="C107" s="103">
        <v>8.0000000000000004E-4</v>
      </c>
      <c r="D107" s="104">
        <v>3.4401000000000002</v>
      </c>
      <c r="E107" s="105">
        <v>-5.1651999999999996</v>
      </c>
      <c r="F107" s="106">
        <v>-8.6254000000000008</v>
      </c>
      <c r="G107" s="106">
        <v>-6.2389000000000001</v>
      </c>
      <c r="H107" s="105">
        <v>-3.5428999999999999</v>
      </c>
      <c r="I107" s="106">
        <v>1.4937</v>
      </c>
      <c r="J107" s="106">
        <v>-4.7873000000000001</v>
      </c>
      <c r="K107" s="106">
        <v>-3.2374000000000001</v>
      </c>
      <c r="L107" s="106">
        <v>-2.9087000000000001</v>
      </c>
      <c r="M107" s="106">
        <v>-3.5893000000000002</v>
      </c>
      <c r="N107" s="106">
        <v>0.59</v>
      </c>
      <c r="O107" s="106">
        <v>-5.2043999999999997</v>
      </c>
      <c r="P107" s="106">
        <v>-3.8794</v>
      </c>
      <c r="Q107" s="106">
        <v>-1.6087</v>
      </c>
      <c r="R107" s="106">
        <v>-1.9202999999999999</v>
      </c>
      <c r="S107" s="105">
        <v>2.6773323469891626</v>
      </c>
      <c r="T107" s="107">
        <v>-3.56</v>
      </c>
      <c r="U107" s="106">
        <v>-1.8262</v>
      </c>
      <c r="V107" s="106">
        <v>-3.5247999999999999</v>
      </c>
      <c r="W107" s="106">
        <v>-3.5143</v>
      </c>
      <c r="X107" s="106">
        <v>-2.5741000000000001</v>
      </c>
      <c r="Y107" s="106">
        <v>-1.1295999999999999</v>
      </c>
      <c r="Z107" s="108">
        <v>2.976</v>
      </c>
      <c r="AA107" s="102">
        <v>-4.55</v>
      </c>
      <c r="AB107" s="106">
        <v>-5.1940999999999997</v>
      </c>
      <c r="AC107" s="106">
        <v>-6.6645000000000003</v>
      </c>
      <c r="AD107" s="103">
        <v>-10.934100000000001</v>
      </c>
      <c r="AE107" s="104">
        <v>-3.0398000000000001</v>
      </c>
      <c r="AF107" s="105">
        <v>-3.4607000000000001</v>
      </c>
      <c r="AG107" s="109">
        <v>3.339</v>
      </c>
      <c r="AH107" s="102">
        <v>4.4287999999999998</v>
      </c>
      <c r="AI107" s="106">
        <v>-1.5738000000000001</v>
      </c>
      <c r="AJ107" s="106">
        <v>4.9775999999999998</v>
      </c>
      <c r="AK107" s="106">
        <v>-0.37930000000000003</v>
      </c>
      <c r="AL107" s="106">
        <v>5.8780999999999999</v>
      </c>
      <c r="AM107" s="106">
        <v>-4.5179</v>
      </c>
      <c r="AN107" s="106">
        <v>7.3697999999999997</v>
      </c>
      <c r="AO107" s="106">
        <v>1.5682</v>
      </c>
      <c r="AP107" s="106">
        <v>-6.6199999999999995E-2</v>
      </c>
      <c r="AQ107" s="103">
        <v>1.5952</v>
      </c>
      <c r="AR107" s="104">
        <v>1.69</v>
      </c>
      <c r="AS107" s="106">
        <v>-2.2012999999999998</v>
      </c>
      <c r="AT107" s="106">
        <v>0.74</v>
      </c>
      <c r="AU107" s="106">
        <v>-4.0199999999999996</v>
      </c>
      <c r="AV107" s="106">
        <v>0</v>
      </c>
      <c r="AW107" s="105">
        <v>0.16</v>
      </c>
      <c r="AX107" s="108">
        <v>0.96</v>
      </c>
      <c r="AY107" s="102">
        <v>0.93120000000000003</v>
      </c>
      <c r="AZ107" s="106">
        <v>1.1097999999999999</v>
      </c>
      <c r="BA107" s="106">
        <v>6.6400000000000001E-2</v>
      </c>
      <c r="BB107" s="106">
        <v>6.6400000000000001E-2</v>
      </c>
      <c r="BC107" s="106">
        <v>-0.13070000000000001</v>
      </c>
      <c r="BD107" s="106">
        <v>0.39219999999999999</v>
      </c>
      <c r="BE107" s="106">
        <v>1.022</v>
      </c>
      <c r="BF107" s="106">
        <v>1.7181999999999999</v>
      </c>
      <c r="BG107" s="103">
        <v>1.7181999999999999</v>
      </c>
      <c r="BH107" s="110">
        <v>-0.42870000000000003</v>
      </c>
      <c r="BI107" s="105">
        <v>10</v>
      </c>
      <c r="BJ107" s="105">
        <v>0.1416</v>
      </c>
      <c r="BK107" s="105">
        <v>-1.2947</v>
      </c>
      <c r="BL107" s="109">
        <v>-2.0516000000000001</v>
      </c>
      <c r="BM107" s="111">
        <v>-2.877281</v>
      </c>
      <c r="BN107" s="111">
        <v>1.983895</v>
      </c>
      <c r="BO107" s="111">
        <v>0.84377000000000002</v>
      </c>
      <c r="BP107" s="111">
        <v>6.7246959999999998</v>
      </c>
      <c r="BQ107" s="103">
        <v>2.6773323469891626</v>
      </c>
      <c r="BR107" s="112">
        <v>2.09</v>
      </c>
      <c r="BS107" s="105">
        <v>-1.0900000000000001</v>
      </c>
      <c r="BT107" s="105">
        <v>0.08</v>
      </c>
      <c r="BU107" s="105">
        <v>0.28999999999999998</v>
      </c>
      <c r="BV107" s="105">
        <v>1</v>
      </c>
      <c r="BW107" s="105">
        <v>-1.05</v>
      </c>
      <c r="BX107" s="105">
        <v>-0.08</v>
      </c>
      <c r="BY107" s="105">
        <v>-3.42</v>
      </c>
      <c r="BZ107" s="105">
        <v>0.03</v>
      </c>
      <c r="CA107" s="111">
        <v>0.8</v>
      </c>
      <c r="CB107" s="50" t="e">
        <f>(Inputs!$G$18*'Historical Data'!B107)+(Inputs!$G$19*'Historical Data'!C107)+(Inputs!$G$21*'Historical Data'!D107)+(Inputs!$G$22*'Historical Data'!E107)+(Inputs!$G$23*'Historical Data'!F107)+(Inputs!$G$24*'Historical Data'!G107)+(Inputs!$G$25*'Historical Data'!H107)+(Inputs!$G$26*'Historical Data'!I107)+(Inputs!$G$27*'Historical Data'!J107)+(Inputs!$G$28*'Historical Data'!K107)+(Inputs!$G$29*'Historical Data'!L107)+(Inputs!$G$30*'Historical Data'!M107)+(Inputs!$G$31*'Historical Data'!N107)+(Inputs!$G$32*'Historical Data'!O107)+(Inputs!$G$33*'Historical Data'!P107)+(Inputs!$G$34*'Historical Data'!Q107)+(Inputs!$G$35*'Historical Data'!R107)+(Inputs!$G$36*'Historical Data'!BQ107)+(Inputs!$G$37*'Historical Data'!T107)+(Inputs!$G$38*'Historical Data'!U107)+(Inputs!$G$39*'Historical Data'!V107)+(Inputs!$G$40*'Historical Data'!W107)+(Inputs!$G$41*'Historical Data'!X107)+(Inputs!$G$42*'Historical Data'!Y107)+(Inputs!$G$43*'Historical Data'!Z107)+(Inputs!$G$45*'Historical Data'!AA107)+(Inputs!$G$46*'Historical Data'!AB107)+(Inputs!$G$47*'Historical Data'!AC107)+(Inputs!$G$48*'Historical Data'!AD107)+(Inputs!$G$50*'Historical Data'!AE107)+(Inputs!$G$51*'Historical Data'!AF107)+(Inputs!$G$52*'Historical Data'!AG107)+(Inputs!$G$54*'Historical Data'!AH107)+(Inputs!$G$55*'Historical Data'!AI107)+(Inputs!$G$56*'Historical Data'!AJ107)+(Inputs!$G$57*'Historical Data'!AK107)+(Inputs!$G$58*'Historical Data'!AL107)+(Inputs!$G$59*'Historical Data'!AM107)+(Inputs!$G$60*'Historical Data'!AN107)+(Inputs!$G$61*'Historical Data'!AO107)+(Inputs!$G$62*'Historical Data'!AP107)+(Inputs!$G$63*'Historical Data'!AQ107)+(Inputs!$G$65*'Historical Data'!AR107)+(Inputs!$G$66*'Historical Data'!AS107)+(Inputs!$G$67*'Historical Data'!AT107)+(Inputs!$G$68*'Historical Data'!AU107)+(Inputs!$G$69*'Historical Data'!AV107)+(Inputs!$G$70*'Historical Data'!AW107)+(Inputs!$G$71*'Historical Data'!AX107)+(Inputs!$G$73*'Historical Data'!AY107)+(Inputs!$G$74*'Historical Data'!AZ107)+(Inputs!$G$75*'Historical Data'!BA107)+(Inputs!$G$76*'Historical Data'!BB107)+(Inputs!$G$77*'Historical Data'!BC107)+(Inputs!$G$78*'Historical Data'!BD107)+(Inputs!$G$79*'Historical Data'!BE107)+(Inputs!$G$80*'Historical Data'!BF107)+(Inputs!$G$81*'Historical Data'!BG107)+(Inputs!$G$83*'Historical Data'!BH107)+(Inputs!$G$84*'Historical Data'!BI107)+(Inputs!$G$85*'Historical Data'!BJ107)+(Inputs!$G$86*'Historical Data'!BK107)+(Inputs!$G$87*'Historical Data'!BL107)+(Inputs!$G$89*'Historical Data'!BM107)+(Inputs!$G$90*'Historical Data'!BN107)+(Inputs!$G$91*'Historical Data'!BO107)+(Inputs!$G$92*'Historical Data'!BP107)+(Inputs!$G$93*'Historical Data'!S107)+(Inputs!$G$95*'Historical Data'!BR107)+(Inputs!$G$96*'Historical Data'!BS107)+(Inputs!$G$97*'Historical Data'!BT107)+(Inputs!$G$98*'Historical Data'!BU107)+(Inputs!$G$99*'Historical Data'!BV107)+(Inputs!$G$100*'Historical Data'!BW107)+(Inputs!$G$101*'Historical Data'!BX107)+(Inputs!$G$102*'Historical Data'!BY107)+(Inputs!$G$103*'Historical Data'!BZ107)+(Inputs!$G$104*'Historical Data'!CA107)</f>
        <v>#DIV/0!</v>
      </c>
    </row>
    <row r="108" spans="1:80" x14ac:dyDescent="0.2">
      <c r="A108" s="44">
        <v>41698</v>
      </c>
      <c r="B108" s="102">
        <v>8.0000000000000004E-4</v>
      </c>
      <c r="C108" s="103">
        <v>8.0000000000000004E-4</v>
      </c>
      <c r="D108" s="104">
        <v>4.7510000000000003</v>
      </c>
      <c r="E108" s="105">
        <v>3.9009</v>
      </c>
      <c r="F108" s="106">
        <v>3.3778000000000001</v>
      </c>
      <c r="G108" s="106">
        <v>5.4499000000000004</v>
      </c>
      <c r="H108" s="105">
        <v>3.5825</v>
      </c>
      <c r="I108" s="106">
        <v>6.1574999999999998</v>
      </c>
      <c r="J108" s="106">
        <v>1.1346000000000001</v>
      </c>
      <c r="K108" s="106">
        <v>4.8082000000000003</v>
      </c>
      <c r="L108" s="106">
        <v>5.1288</v>
      </c>
      <c r="M108" s="106">
        <v>4.2846000000000002</v>
      </c>
      <c r="N108" s="106">
        <v>-0.18</v>
      </c>
      <c r="O108" s="106">
        <v>4.0612000000000004</v>
      </c>
      <c r="P108" s="106">
        <v>4.5587999999999997</v>
      </c>
      <c r="Q108" s="106">
        <v>4.7625999999999999</v>
      </c>
      <c r="R108" s="106">
        <v>5.8056000000000001</v>
      </c>
      <c r="S108" s="105">
        <v>2.2443024006020309</v>
      </c>
      <c r="T108" s="107">
        <v>4.3099999999999996</v>
      </c>
      <c r="U108" s="106">
        <v>5.4255000000000004</v>
      </c>
      <c r="V108" s="106">
        <v>4.5515999999999996</v>
      </c>
      <c r="W108" s="106">
        <v>4.6296999999999997</v>
      </c>
      <c r="X108" s="106">
        <v>4.3940000000000001</v>
      </c>
      <c r="Y108" s="106">
        <v>1.0199</v>
      </c>
      <c r="Z108" s="108">
        <v>3.4527000000000001</v>
      </c>
      <c r="AA108" s="102">
        <v>3.43</v>
      </c>
      <c r="AB108" s="106">
        <v>6.1311</v>
      </c>
      <c r="AC108" s="106">
        <v>2.4712999999999998</v>
      </c>
      <c r="AD108" s="103">
        <v>2.5158999999999998</v>
      </c>
      <c r="AE108" s="104">
        <v>5.0240999999999998</v>
      </c>
      <c r="AF108" s="105">
        <v>5.0617000000000001</v>
      </c>
      <c r="AG108" s="109">
        <v>6.4622999999999999</v>
      </c>
      <c r="AH108" s="102">
        <v>3.9281000000000001</v>
      </c>
      <c r="AI108" s="106">
        <v>4.2226999999999997</v>
      </c>
      <c r="AJ108" s="106">
        <v>3.073</v>
      </c>
      <c r="AK108" s="106">
        <v>2.5962999999999998</v>
      </c>
      <c r="AL108" s="106">
        <v>5.9852999999999996</v>
      </c>
      <c r="AM108" s="106">
        <v>-1.0903</v>
      </c>
      <c r="AN108" s="106">
        <v>0.20930000000000001</v>
      </c>
      <c r="AO108" s="106">
        <v>4.9408000000000003</v>
      </c>
      <c r="AP108" s="106">
        <v>5.3677999999999999</v>
      </c>
      <c r="AQ108" s="103">
        <v>5.6264000000000003</v>
      </c>
      <c r="AR108" s="104">
        <v>0.91</v>
      </c>
      <c r="AS108" s="106">
        <v>4.8231999999999999</v>
      </c>
      <c r="AT108" s="106">
        <v>2</v>
      </c>
      <c r="AU108" s="106">
        <v>5.59</v>
      </c>
      <c r="AV108" s="106">
        <v>0</v>
      </c>
      <c r="AW108" s="105">
        <v>0.09</v>
      </c>
      <c r="AX108" s="108">
        <v>0.22</v>
      </c>
      <c r="AY108" s="102">
        <v>0.73299999999999998</v>
      </c>
      <c r="AZ108" s="106">
        <v>0.60829999999999995</v>
      </c>
      <c r="BA108" s="106">
        <v>1.9721</v>
      </c>
      <c r="BB108" s="106">
        <v>1.9721</v>
      </c>
      <c r="BC108" s="106">
        <v>0.37130000000000002</v>
      </c>
      <c r="BD108" s="106">
        <v>4.1599999999999998E-2</v>
      </c>
      <c r="BE108" s="106">
        <v>0.97460000000000002</v>
      </c>
      <c r="BF108" s="106">
        <v>-0.32050000000000001</v>
      </c>
      <c r="BG108" s="103">
        <v>-0.32050000000000001</v>
      </c>
      <c r="BH108" s="110">
        <v>2.5834000000000001</v>
      </c>
      <c r="BI108" s="105">
        <v>6</v>
      </c>
      <c r="BJ108" s="105">
        <v>-9.8000000000000004E-2</v>
      </c>
      <c r="BK108" s="105">
        <v>1.4366000000000001</v>
      </c>
      <c r="BL108" s="109">
        <v>-0.20269999999999999</v>
      </c>
      <c r="BM108" s="111">
        <v>4.8316040000000005</v>
      </c>
      <c r="BN108" s="111">
        <v>3.8537879999999998</v>
      </c>
      <c r="BO108" s="111">
        <v>0.61028099999999996</v>
      </c>
      <c r="BP108" s="111">
        <v>4.4141369999999993</v>
      </c>
      <c r="BQ108" s="103">
        <v>2.2443024006020309</v>
      </c>
      <c r="BR108" s="112">
        <v>0.14000000000000001</v>
      </c>
      <c r="BS108" s="105">
        <v>-3.66</v>
      </c>
      <c r="BT108" s="105">
        <v>0.26</v>
      </c>
      <c r="BU108" s="105">
        <v>2.75</v>
      </c>
      <c r="BV108" s="105">
        <v>0.66</v>
      </c>
      <c r="BW108" s="105">
        <v>0.69</v>
      </c>
      <c r="BX108" s="105">
        <v>2.88</v>
      </c>
      <c r="BY108" s="105">
        <v>0.94</v>
      </c>
      <c r="BZ108" s="105">
        <v>0.96</v>
      </c>
      <c r="CA108" s="111">
        <v>1.41</v>
      </c>
      <c r="CB108" s="50" t="e">
        <f>(Inputs!$G$18*'Historical Data'!B108)+(Inputs!$G$19*'Historical Data'!C108)+(Inputs!$G$21*'Historical Data'!D108)+(Inputs!$G$22*'Historical Data'!E108)+(Inputs!$G$23*'Historical Data'!F108)+(Inputs!$G$24*'Historical Data'!G108)+(Inputs!$G$25*'Historical Data'!H108)+(Inputs!$G$26*'Historical Data'!I108)+(Inputs!$G$27*'Historical Data'!J108)+(Inputs!$G$28*'Historical Data'!K108)+(Inputs!$G$29*'Historical Data'!L108)+(Inputs!$G$30*'Historical Data'!M108)+(Inputs!$G$31*'Historical Data'!N108)+(Inputs!$G$32*'Historical Data'!O108)+(Inputs!$G$33*'Historical Data'!P108)+(Inputs!$G$34*'Historical Data'!Q108)+(Inputs!$G$35*'Historical Data'!R108)+(Inputs!$G$36*'Historical Data'!BQ108)+(Inputs!$G$37*'Historical Data'!T108)+(Inputs!$G$38*'Historical Data'!U108)+(Inputs!$G$39*'Historical Data'!V108)+(Inputs!$G$40*'Historical Data'!W108)+(Inputs!$G$41*'Historical Data'!X108)+(Inputs!$G$42*'Historical Data'!Y108)+(Inputs!$G$43*'Historical Data'!Z108)+(Inputs!$G$45*'Historical Data'!AA108)+(Inputs!$G$46*'Historical Data'!AB108)+(Inputs!$G$47*'Historical Data'!AC108)+(Inputs!$G$48*'Historical Data'!AD108)+(Inputs!$G$50*'Historical Data'!AE108)+(Inputs!$G$51*'Historical Data'!AF108)+(Inputs!$G$52*'Historical Data'!AG108)+(Inputs!$G$54*'Historical Data'!AH108)+(Inputs!$G$55*'Historical Data'!AI108)+(Inputs!$G$56*'Historical Data'!AJ108)+(Inputs!$G$57*'Historical Data'!AK108)+(Inputs!$G$58*'Historical Data'!AL108)+(Inputs!$G$59*'Historical Data'!AM108)+(Inputs!$G$60*'Historical Data'!AN108)+(Inputs!$G$61*'Historical Data'!AO108)+(Inputs!$G$62*'Historical Data'!AP108)+(Inputs!$G$63*'Historical Data'!AQ108)+(Inputs!$G$65*'Historical Data'!AR108)+(Inputs!$G$66*'Historical Data'!AS108)+(Inputs!$G$67*'Historical Data'!AT108)+(Inputs!$G$68*'Historical Data'!AU108)+(Inputs!$G$69*'Historical Data'!AV108)+(Inputs!$G$70*'Historical Data'!AW108)+(Inputs!$G$71*'Historical Data'!AX108)+(Inputs!$G$73*'Historical Data'!AY108)+(Inputs!$G$74*'Historical Data'!AZ108)+(Inputs!$G$75*'Historical Data'!BA108)+(Inputs!$G$76*'Historical Data'!BB108)+(Inputs!$G$77*'Historical Data'!BC108)+(Inputs!$G$78*'Historical Data'!BD108)+(Inputs!$G$79*'Historical Data'!BE108)+(Inputs!$G$80*'Historical Data'!BF108)+(Inputs!$G$81*'Historical Data'!BG108)+(Inputs!$G$83*'Historical Data'!BH108)+(Inputs!$G$84*'Historical Data'!BI108)+(Inputs!$G$85*'Historical Data'!BJ108)+(Inputs!$G$86*'Historical Data'!BK108)+(Inputs!$G$87*'Historical Data'!BL108)+(Inputs!$G$89*'Historical Data'!BM108)+(Inputs!$G$90*'Historical Data'!BN108)+(Inputs!$G$91*'Historical Data'!BO108)+(Inputs!$G$92*'Historical Data'!BP108)+(Inputs!$G$93*'Historical Data'!S108)+(Inputs!$G$95*'Historical Data'!BR108)+(Inputs!$G$96*'Historical Data'!BS108)+(Inputs!$G$97*'Historical Data'!BT108)+(Inputs!$G$98*'Historical Data'!BU108)+(Inputs!$G$99*'Historical Data'!BV108)+(Inputs!$G$100*'Historical Data'!BW108)+(Inputs!$G$101*'Historical Data'!BX108)+(Inputs!$G$102*'Historical Data'!BY108)+(Inputs!$G$103*'Historical Data'!BZ108)+(Inputs!$G$104*'Historical Data'!CA108)</f>
        <v>#DIV/0!</v>
      </c>
    </row>
    <row r="109" spans="1:80" x14ac:dyDescent="0.2">
      <c r="A109" s="44">
        <v>41729</v>
      </c>
      <c r="B109" s="102">
        <v>8.0000000000000004E-4</v>
      </c>
      <c r="C109" s="103">
        <v>8.0000000000000004E-4</v>
      </c>
      <c r="D109" s="104">
        <v>0.1376</v>
      </c>
      <c r="E109" s="105">
        <v>2.1941999999999999</v>
      </c>
      <c r="F109" s="106">
        <v>3.8754</v>
      </c>
      <c r="G109" s="106">
        <v>2.4691999999999998</v>
      </c>
      <c r="H109" s="105">
        <v>2.4234</v>
      </c>
      <c r="I109" s="106">
        <v>-1.7411000000000001</v>
      </c>
      <c r="J109" s="106">
        <v>-1.542</v>
      </c>
      <c r="K109" s="106">
        <v>0.54800000000000004</v>
      </c>
      <c r="L109" s="106">
        <v>-1.0304</v>
      </c>
      <c r="M109" s="106">
        <v>2.4257</v>
      </c>
      <c r="N109" s="106">
        <v>1.45</v>
      </c>
      <c r="O109" s="106">
        <v>0.73799999999999999</v>
      </c>
      <c r="P109" s="106">
        <v>1.2030000000000001</v>
      </c>
      <c r="Q109" s="106">
        <v>-2.4289999999999998</v>
      </c>
      <c r="R109" s="106">
        <v>-0.22850000000000001</v>
      </c>
      <c r="S109" s="105">
        <v>1.8648762582480594</v>
      </c>
      <c r="T109" s="107">
        <v>0.69</v>
      </c>
      <c r="U109" s="106">
        <v>1.5004</v>
      </c>
      <c r="V109" s="106">
        <v>0.83109999999999995</v>
      </c>
      <c r="W109" s="106">
        <v>1.3407</v>
      </c>
      <c r="X109" s="106">
        <v>0.43330000000000002</v>
      </c>
      <c r="Y109" s="106">
        <v>3.0842999999999998</v>
      </c>
      <c r="Z109" s="108">
        <v>3.3443999999999998</v>
      </c>
      <c r="AA109" s="102">
        <v>1.1299999999999999</v>
      </c>
      <c r="AB109" s="106">
        <v>-0.4592</v>
      </c>
      <c r="AC109" s="106">
        <v>-2.4117000000000002</v>
      </c>
      <c r="AD109" s="103">
        <v>8.1312999999999995</v>
      </c>
      <c r="AE109" s="104">
        <v>-3.8300000000000001E-2</v>
      </c>
      <c r="AF109" s="105">
        <v>-3.4195000000000002</v>
      </c>
      <c r="AG109" s="109">
        <v>-3.1907000000000001</v>
      </c>
      <c r="AH109" s="102">
        <v>0.9163</v>
      </c>
      <c r="AI109" s="106">
        <v>-4.2819000000000003</v>
      </c>
      <c r="AJ109" s="106">
        <v>2.2911000000000001</v>
      </c>
      <c r="AK109" s="106">
        <v>4.7477</v>
      </c>
      <c r="AL109" s="106">
        <v>10.3584</v>
      </c>
      <c r="AM109" s="106">
        <v>10.5588</v>
      </c>
      <c r="AN109" s="106">
        <v>4.6284999999999998</v>
      </c>
      <c r="AO109" s="106">
        <v>1.8076000000000001</v>
      </c>
      <c r="AP109" s="106">
        <v>2.5632000000000001</v>
      </c>
      <c r="AQ109" s="103">
        <v>3.8511000000000002</v>
      </c>
      <c r="AR109" s="104">
        <v>-0.08</v>
      </c>
      <c r="AS109" s="106">
        <v>2.6775000000000002</v>
      </c>
      <c r="AT109" s="106">
        <v>0.23</v>
      </c>
      <c r="AU109" s="106">
        <v>-0.56999999999999995</v>
      </c>
      <c r="AV109" s="106">
        <v>0</v>
      </c>
      <c r="AW109" s="105">
        <v>-0.11</v>
      </c>
      <c r="AX109" s="108">
        <v>-0.45</v>
      </c>
      <c r="AY109" s="102">
        <v>1.3463000000000001</v>
      </c>
      <c r="AZ109" s="106">
        <v>-0.34439999999999998</v>
      </c>
      <c r="BA109" s="106">
        <v>-0.34760000000000002</v>
      </c>
      <c r="BB109" s="106">
        <v>-0.34760000000000002</v>
      </c>
      <c r="BC109" s="106">
        <v>1.5335000000000001</v>
      </c>
      <c r="BD109" s="106">
        <v>7.1199999999999999E-2</v>
      </c>
      <c r="BE109" s="106">
        <v>-1.4340999999999999</v>
      </c>
      <c r="BF109" s="106">
        <v>-0.70950000000000002</v>
      </c>
      <c r="BG109" s="103">
        <v>-0.70950000000000002</v>
      </c>
      <c r="BH109" s="110">
        <v>-1.0729</v>
      </c>
      <c r="BI109" s="105">
        <v>8</v>
      </c>
      <c r="BJ109" s="105">
        <v>-1.1579999999999999</v>
      </c>
      <c r="BK109" s="105">
        <v>1.7005999999999999</v>
      </c>
      <c r="BL109" s="109">
        <v>-2.3290000000000002</v>
      </c>
      <c r="BM109" s="111">
        <v>1.1093220000000001</v>
      </c>
      <c r="BN109" s="111">
        <v>2.7808160000000002</v>
      </c>
      <c r="BO109" s="111">
        <v>-0.18464900000000001</v>
      </c>
      <c r="BP109" s="111">
        <v>5.3238320000000003</v>
      </c>
      <c r="BQ109" s="103">
        <v>1.8648762582480594</v>
      </c>
      <c r="BR109" s="112">
        <v>0.22</v>
      </c>
      <c r="BS109" s="105">
        <v>0.56000000000000005</v>
      </c>
      <c r="BT109" s="105">
        <v>-0.59</v>
      </c>
      <c r="BU109" s="105">
        <v>-0.14000000000000001</v>
      </c>
      <c r="BV109" s="105">
        <v>0.41</v>
      </c>
      <c r="BW109" s="105">
        <v>-0.24</v>
      </c>
      <c r="BX109" s="105">
        <v>-1.19</v>
      </c>
      <c r="BY109" s="105">
        <v>-1.82</v>
      </c>
      <c r="BZ109" s="105">
        <v>-0.34</v>
      </c>
      <c r="CA109" s="111">
        <v>-0.26</v>
      </c>
      <c r="CB109" s="50" t="e">
        <f>(Inputs!$G$18*'Historical Data'!B109)+(Inputs!$G$19*'Historical Data'!C109)+(Inputs!$G$21*'Historical Data'!D109)+(Inputs!$G$22*'Historical Data'!E109)+(Inputs!$G$23*'Historical Data'!F109)+(Inputs!$G$24*'Historical Data'!G109)+(Inputs!$G$25*'Historical Data'!H109)+(Inputs!$G$26*'Historical Data'!I109)+(Inputs!$G$27*'Historical Data'!J109)+(Inputs!$G$28*'Historical Data'!K109)+(Inputs!$G$29*'Historical Data'!L109)+(Inputs!$G$30*'Historical Data'!M109)+(Inputs!$G$31*'Historical Data'!N109)+(Inputs!$G$32*'Historical Data'!O109)+(Inputs!$G$33*'Historical Data'!P109)+(Inputs!$G$34*'Historical Data'!Q109)+(Inputs!$G$35*'Historical Data'!R109)+(Inputs!$G$36*'Historical Data'!BQ109)+(Inputs!$G$37*'Historical Data'!T109)+(Inputs!$G$38*'Historical Data'!U109)+(Inputs!$G$39*'Historical Data'!V109)+(Inputs!$G$40*'Historical Data'!W109)+(Inputs!$G$41*'Historical Data'!X109)+(Inputs!$G$42*'Historical Data'!Y109)+(Inputs!$G$43*'Historical Data'!Z109)+(Inputs!$G$45*'Historical Data'!AA109)+(Inputs!$G$46*'Historical Data'!AB109)+(Inputs!$G$47*'Historical Data'!AC109)+(Inputs!$G$48*'Historical Data'!AD109)+(Inputs!$G$50*'Historical Data'!AE109)+(Inputs!$G$51*'Historical Data'!AF109)+(Inputs!$G$52*'Historical Data'!AG109)+(Inputs!$G$54*'Historical Data'!AH109)+(Inputs!$G$55*'Historical Data'!AI109)+(Inputs!$G$56*'Historical Data'!AJ109)+(Inputs!$G$57*'Historical Data'!AK109)+(Inputs!$G$58*'Historical Data'!AL109)+(Inputs!$G$59*'Historical Data'!AM109)+(Inputs!$G$60*'Historical Data'!AN109)+(Inputs!$G$61*'Historical Data'!AO109)+(Inputs!$G$62*'Historical Data'!AP109)+(Inputs!$G$63*'Historical Data'!AQ109)+(Inputs!$G$65*'Historical Data'!AR109)+(Inputs!$G$66*'Historical Data'!AS109)+(Inputs!$G$67*'Historical Data'!AT109)+(Inputs!$G$68*'Historical Data'!AU109)+(Inputs!$G$69*'Historical Data'!AV109)+(Inputs!$G$70*'Historical Data'!AW109)+(Inputs!$G$71*'Historical Data'!AX109)+(Inputs!$G$73*'Historical Data'!AY109)+(Inputs!$G$74*'Historical Data'!AZ109)+(Inputs!$G$75*'Historical Data'!BA109)+(Inputs!$G$76*'Historical Data'!BB109)+(Inputs!$G$77*'Historical Data'!BC109)+(Inputs!$G$78*'Historical Data'!BD109)+(Inputs!$G$79*'Historical Data'!BE109)+(Inputs!$G$80*'Historical Data'!BF109)+(Inputs!$G$81*'Historical Data'!BG109)+(Inputs!$G$83*'Historical Data'!BH109)+(Inputs!$G$84*'Historical Data'!BI109)+(Inputs!$G$85*'Historical Data'!BJ109)+(Inputs!$G$86*'Historical Data'!BK109)+(Inputs!$G$87*'Historical Data'!BL109)+(Inputs!$G$89*'Historical Data'!BM109)+(Inputs!$G$90*'Historical Data'!BN109)+(Inputs!$G$91*'Historical Data'!BO109)+(Inputs!$G$92*'Historical Data'!BP109)+(Inputs!$G$93*'Historical Data'!S109)+(Inputs!$G$95*'Historical Data'!BR109)+(Inputs!$G$96*'Historical Data'!BS109)+(Inputs!$G$97*'Historical Data'!BT109)+(Inputs!$G$98*'Historical Data'!BU109)+(Inputs!$G$99*'Historical Data'!BV109)+(Inputs!$G$100*'Historical Data'!BW109)+(Inputs!$G$101*'Historical Data'!BX109)+(Inputs!$G$102*'Historical Data'!BY109)+(Inputs!$G$103*'Historical Data'!BZ109)+(Inputs!$G$104*'Historical Data'!CA109)</f>
        <v>#DIV/0!</v>
      </c>
    </row>
    <row r="110" spans="1:80" x14ac:dyDescent="0.2">
      <c r="A110" s="44">
        <v>41759</v>
      </c>
      <c r="B110" s="102">
        <v>8.0000000000000004E-4</v>
      </c>
      <c r="C110" s="103">
        <v>8.0000000000000004E-4</v>
      </c>
      <c r="D110" s="104">
        <v>3.0293999999999999</v>
      </c>
      <c r="E110" s="105">
        <v>2.7404000000000002</v>
      </c>
      <c r="F110" s="106">
        <v>0.78029999999999999</v>
      </c>
      <c r="G110" s="106">
        <v>4.9431000000000003</v>
      </c>
      <c r="H110" s="105">
        <v>-1.7245999999999999</v>
      </c>
      <c r="I110" s="106">
        <v>-0.82089999999999996</v>
      </c>
      <c r="J110" s="106">
        <v>2.6316000000000002</v>
      </c>
      <c r="K110" s="106">
        <v>0.45810000000000001</v>
      </c>
      <c r="L110" s="106">
        <v>6.93E-2</v>
      </c>
      <c r="M110" s="106">
        <v>0.91190000000000004</v>
      </c>
      <c r="N110" s="106">
        <v>4.2699999999999996</v>
      </c>
      <c r="O110" s="106">
        <v>0.50319999999999998</v>
      </c>
      <c r="P110" s="106">
        <v>-2.5287999999999999</v>
      </c>
      <c r="Q110" s="106">
        <v>-5.1227</v>
      </c>
      <c r="R110" s="106">
        <v>-0.56220000000000003</v>
      </c>
      <c r="S110" s="105">
        <v>1.8530902475814417</v>
      </c>
      <c r="T110" s="107">
        <v>0.62</v>
      </c>
      <c r="U110" s="106">
        <v>0.40739999999999998</v>
      </c>
      <c r="V110" s="106">
        <v>0.69520000000000004</v>
      </c>
      <c r="W110" s="106">
        <v>-2.2917999999999998</v>
      </c>
      <c r="X110" s="106">
        <v>0.27510000000000001</v>
      </c>
      <c r="Y110" s="106">
        <v>1.2771999999999999</v>
      </c>
      <c r="Z110" s="108">
        <v>4.2209000000000003</v>
      </c>
      <c r="AA110" s="102">
        <v>0.15</v>
      </c>
      <c r="AB110" s="106">
        <v>1.6667000000000001</v>
      </c>
      <c r="AC110" s="106">
        <v>-2.2065000000000001</v>
      </c>
      <c r="AD110" s="103">
        <v>3.6095000000000002</v>
      </c>
      <c r="AE110" s="104">
        <v>1.1103000000000001</v>
      </c>
      <c r="AF110" s="105">
        <v>-2.39</v>
      </c>
      <c r="AG110" s="109">
        <v>0.48230000000000001</v>
      </c>
      <c r="AH110" s="102">
        <v>6.2179000000000002</v>
      </c>
      <c r="AI110" s="106">
        <v>8.1639999999999997</v>
      </c>
      <c r="AJ110" s="106">
        <v>2.1833999999999998</v>
      </c>
      <c r="AK110" s="106">
        <v>8.4518000000000004</v>
      </c>
      <c r="AL110" s="106">
        <v>4.3802000000000003</v>
      </c>
      <c r="AM110" s="106">
        <v>-0.82279999999999998</v>
      </c>
      <c r="AN110" s="106">
        <v>4.4238</v>
      </c>
      <c r="AO110" s="106">
        <v>30.664100000000001</v>
      </c>
      <c r="AP110" s="106">
        <v>3.4941</v>
      </c>
      <c r="AQ110" s="103">
        <v>0.60350000000000004</v>
      </c>
      <c r="AR110" s="104">
        <v>1.04</v>
      </c>
      <c r="AS110" s="106">
        <v>2.6263000000000001</v>
      </c>
      <c r="AT110" s="106">
        <v>0.69</v>
      </c>
      <c r="AU110" s="106">
        <v>1.53</v>
      </c>
      <c r="AV110" s="106">
        <v>0</v>
      </c>
      <c r="AW110" s="105">
        <v>0.13</v>
      </c>
      <c r="AX110" s="108">
        <v>0.39</v>
      </c>
      <c r="AY110" s="102">
        <v>-0.98529999999999995</v>
      </c>
      <c r="AZ110" s="106">
        <v>1.7593000000000001</v>
      </c>
      <c r="BA110" s="106">
        <v>-1.0204</v>
      </c>
      <c r="BB110" s="106">
        <v>-1.0204</v>
      </c>
      <c r="BC110" s="106">
        <v>0.86670000000000003</v>
      </c>
      <c r="BD110" s="106">
        <v>-0.15429999999999999</v>
      </c>
      <c r="BE110" s="106">
        <v>-1.855</v>
      </c>
      <c r="BF110" s="106">
        <v>0.20300000000000001</v>
      </c>
      <c r="BG110" s="103">
        <v>0.20300000000000001</v>
      </c>
      <c r="BH110" s="110">
        <v>-0.98150000000000004</v>
      </c>
      <c r="BI110" s="105">
        <v>4</v>
      </c>
      <c r="BJ110" s="105">
        <v>-5.68</v>
      </c>
      <c r="BK110" s="105">
        <v>9.3373000000000008</v>
      </c>
      <c r="BL110" s="109">
        <v>-3.0560999999999998</v>
      </c>
      <c r="BM110" s="111">
        <v>0.93733200000000017</v>
      </c>
      <c r="BN110" s="111">
        <v>6.168723</v>
      </c>
      <c r="BO110" s="111">
        <v>-0.23793999999999998</v>
      </c>
      <c r="BP110" s="111">
        <v>2.5150989999999998</v>
      </c>
      <c r="BQ110" s="103">
        <v>1.8530902475814417</v>
      </c>
      <c r="BR110" s="112">
        <v>0.33</v>
      </c>
      <c r="BS110" s="105">
        <v>3.77</v>
      </c>
      <c r="BT110" s="105">
        <v>-0.7</v>
      </c>
      <c r="BU110" s="105">
        <v>0.03</v>
      </c>
      <c r="BV110" s="105">
        <v>0.44</v>
      </c>
      <c r="BW110" s="105">
        <v>0.01</v>
      </c>
      <c r="BX110" s="105">
        <v>-1.03</v>
      </c>
      <c r="BY110" s="105">
        <v>0.42</v>
      </c>
      <c r="BZ110" s="105">
        <v>-0.1</v>
      </c>
      <c r="CA110" s="111">
        <v>-0.43</v>
      </c>
      <c r="CB110" s="50" t="e">
        <f>(Inputs!$G$18*'Historical Data'!B110)+(Inputs!$G$19*'Historical Data'!C110)+(Inputs!$G$21*'Historical Data'!D110)+(Inputs!$G$22*'Historical Data'!E110)+(Inputs!$G$23*'Historical Data'!F110)+(Inputs!$G$24*'Historical Data'!G110)+(Inputs!$G$25*'Historical Data'!H110)+(Inputs!$G$26*'Historical Data'!I110)+(Inputs!$G$27*'Historical Data'!J110)+(Inputs!$G$28*'Historical Data'!K110)+(Inputs!$G$29*'Historical Data'!L110)+(Inputs!$G$30*'Historical Data'!M110)+(Inputs!$G$31*'Historical Data'!N110)+(Inputs!$G$32*'Historical Data'!O110)+(Inputs!$G$33*'Historical Data'!P110)+(Inputs!$G$34*'Historical Data'!Q110)+(Inputs!$G$35*'Historical Data'!R110)+(Inputs!$G$36*'Historical Data'!BQ110)+(Inputs!$G$37*'Historical Data'!T110)+(Inputs!$G$38*'Historical Data'!U110)+(Inputs!$G$39*'Historical Data'!V110)+(Inputs!$G$40*'Historical Data'!W110)+(Inputs!$G$41*'Historical Data'!X110)+(Inputs!$G$42*'Historical Data'!Y110)+(Inputs!$G$43*'Historical Data'!Z110)+(Inputs!$G$45*'Historical Data'!AA110)+(Inputs!$G$46*'Historical Data'!AB110)+(Inputs!$G$47*'Historical Data'!AC110)+(Inputs!$G$48*'Historical Data'!AD110)+(Inputs!$G$50*'Historical Data'!AE110)+(Inputs!$G$51*'Historical Data'!AF110)+(Inputs!$G$52*'Historical Data'!AG110)+(Inputs!$G$54*'Historical Data'!AH110)+(Inputs!$G$55*'Historical Data'!AI110)+(Inputs!$G$56*'Historical Data'!AJ110)+(Inputs!$G$57*'Historical Data'!AK110)+(Inputs!$G$58*'Historical Data'!AL110)+(Inputs!$G$59*'Historical Data'!AM110)+(Inputs!$G$60*'Historical Data'!AN110)+(Inputs!$G$61*'Historical Data'!AO110)+(Inputs!$G$62*'Historical Data'!AP110)+(Inputs!$G$63*'Historical Data'!AQ110)+(Inputs!$G$65*'Historical Data'!AR110)+(Inputs!$G$66*'Historical Data'!AS110)+(Inputs!$G$67*'Historical Data'!AT110)+(Inputs!$G$68*'Historical Data'!AU110)+(Inputs!$G$69*'Historical Data'!AV110)+(Inputs!$G$70*'Historical Data'!AW110)+(Inputs!$G$71*'Historical Data'!AX110)+(Inputs!$G$73*'Historical Data'!AY110)+(Inputs!$G$74*'Historical Data'!AZ110)+(Inputs!$G$75*'Historical Data'!BA110)+(Inputs!$G$76*'Historical Data'!BB110)+(Inputs!$G$77*'Historical Data'!BC110)+(Inputs!$G$78*'Historical Data'!BD110)+(Inputs!$G$79*'Historical Data'!BE110)+(Inputs!$G$80*'Historical Data'!BF110)+(Inputs!$G$81*'Historical Data'!BG110)+(Inputs!$G$83*'Historical Data'!BH110)+(Inputs!$G$84*'Historical Data'!BI110)+(Inputs!$G$85*'Historical Data'!BJ110)+(Inputs!$G$86*'Historical Data'!BK110)+(Inputs!$G$87*'Historical Data'!BL110)+(Inputs!$G$89*'Historical Data'!BM110)+(Inputs!$G$90*'Historical Data'!BN110)+(Inputs!$G$91*'Historical Data'!BO110)+(Inputs!$G$92*'Historical Data'!BP110)+(Inputs!$G$93*'Historical Data'!S110)+(Inputs!$G$95*'Historical Data'!BR110)+(Inputs!$G$96*'Historical Data'!BS110)+(Inputs!$G$97*'Historical Data'!BT110)+(Inputs!$G$98*'Historical Data'!BU110)+(Inputs!$G$99*'Historical Data'!BV110)+(Inputs!$G$100*'Historical Data'!BW110)+(Inputs!$G$101*'Historical Data'!BX110)+(Inputs!$G$102*'Historical Data'!BY110)+(Inputs!$G$103*'Historical Data'!BZ110)+(Inputs!$G$104*'Historical Data'!CA110)</f>
        <v>#DIV/0!</v>
      </c>
    </row>
    <row r="111" spans="1:80" x14ac:dyDescent="0.2">
      <c r="A111" s="44">
        <v>41790</v>
      </c>
      <c r="B111" s="102">
        <v>8.0000000000000004E-4</v>
      </c>
      <c r="C111" s="103">
        <v>8.0000000000000004E-4</v>
      </c>
      <c r="D111" s="104">
        <v>2.7968999999999999</v>
      </c>
      <c r="E111" s="105">
        <v>1.8083</v>
      </c>
      <c r="F111" s="106">
        <v>2.9519000000000002</v>
      </c>
      <c r="G111" s="106">
        <v>1.2897000000000001</v>
      </c>
      <c r="H111" s="105">
        <v>1.5059</v>
      </c>
      <c r="I111" s="106">
        <v>2.7044999999999999</v>
      </c>
      <c r="J111" s="106">
        <v>3.0491999999999999</v>
      </c>
      <c r="K111" s="106">
        <v>2.2707999999999999</v>
      </c>
      <c r="L111" s="106">
        <v>3.0369999999999999</v>
      </c>
      <c r="M111" s="106">
        <v>1.4069</v>
      </c>
      <c r="N111" s="106">
        <v>3.39</v>
      </c>
      <c r="O111" s="106">
        <v>-6.4615999999999998</v>
      </c>
      <c r="P111" s="106">
        <v>0.59009999999999996</v>
      </c>
      <c r="Q111" s="106">
        <v>0.97609999999999997</v>
      </c>
      <c r="R111" s="106">
        <v>2.1444000000000001</v>
      </c>
      <c r="S111" s="105">
        <v>1.357143205122622</v>
      </c>
      <c r="T111" s="107">
        <v>2.1</v>
      </c>
      <c r="U111" s="106">
        <v>1.6809000000000001</v>
      </c>
      <c r="V111" s="106">
        <v>2.3206000000000002</v>
      </c>
      <c r="W111" s="106">
        <v>0.62250000000000005</v>
      </c>
      <c r="X111" s="106">
        <v>3.7585999999999999</v>
      </c>
      <c r="Y111" s="106">
        <v>5.9264999999999999</v>
      </c>
      <c r="Z111" s="108">
        <v>-1.0876999999999999</v>
      </c>
      <c r="AA111" s="102">
        <v>4.3099999999999996</v>
      </c>
      <c r="AB111" s="106">
        <v>1.5953999999999999</v>
      </c>
      <c r="AC111" s="106">
        <v>4.5125999999999999</v>
      </c>
      <c r="AD111" s="103">
        <v>-1.214</v>
      </c>
      <c r="AE111" s="104">
        <v>-1.4388000000000001</v>
      </c>
      <c r="AF111" s="105">
        <v>3.2593999999999999</v>
      </c>
      <c r="AG111" s="109">
        <v>-2.96</v>
      </c>
      <c r="AH111" s="102">
        <v>7.17E-2</v>
      </c>
      <c r="AI111" s="106">
        <v>-4.1166</v>
      </c>
      <c r="AJ111" s="106">
        <v>-4.1006999999999998</v>
      </c>
      <c r="AK111" s="106">
        <v>5.2038000000000002</v>
      </c>
      <c r="AL111" s="106">
        <v>6.0750000000000002</v>
      </c>
      <c r="AM111" s="106">
        <v>1.2867999999999999</v>
      </c>
      <c r="AN111" s="106">
        <v>-1.7616000000000001</v>
      </c>
      <c r="AO111" s="106">
        <v>3.5127000000000002</v>
      </c>
      <c r="AP111" s="106">
        <v>-1.1951000000000001</v>
      </c>
      <c r="AQ111" s="103">
        <v>5.2489999999999997</v>
      </c>
      <c r="AR111" s="104">
        <v>1.27</v>
      </c>
      <c r="AS111" s="106">
        <v>0.68899999999999995</v>
      </c>
      <c r="AT111" s="106">
        <v>1.01</v>
      </c>
      <c r="AU111" s="106">
        <v>1.76</v>
      </c>
      <c r="AV111" s="106">
        <v>0</v>
      </c>
      <c r="AW111" s="105">
        <v>0.18</v>
      </c>
      <c r="AX111" s="108">
        <v>0.75</v>
      </c>
      <c r="AY111" s="102">
        <v>0.50109999999999999</v>
      </c>
      <c r="AZ111" s="106">
        <v>0.74250000000000005</v>
      </c>
      <c r="BA111" s="106">
        <v>-0.64670000000000005</v>
      </c>
      <c r="BB111" s="106">
        <v>-0.64670000000000005</v>
      </c>
      <c r="BC111" s="106">
        <v>1.2644</v>
      </c>
      <c r="BD111" s="106">
        <v>0.49320000000000003</v>
      </c>
      <c r="BE111" s="106">
        <v>0.61380000000000001</v>
      </c>
      <c r="BF111" s="106">
        <v>7.3000000000000001E-3</v>
      </c>
      <c r="BG111" s="103">
        <v>7.3000000000000001E-3</v>
      </c>
      <c r="BH111" s="110">
        <v>-4.5153999999999996</v>
      </c>
      <c r="BI111" s="105">
        <v>3.7852999999999999</v>
      </c>
      <c r="BJ111" s="105">
        <v>5.5246000000000004</v>
      </c>
      <c r="BK111" s="105">
        <v>16.749300000000002</v>
      </c>
      <c r="BL111" s="109">
        <v>1.5396000000000001</v>
      </c>
      <c r="BM111" s="111">
        <v>1.374482</v>
      </c>
      <c r="BN111" s="111">
        <v>7.3045000000000249E-2</v>
      </c>
      <c r="BO111" s="111">
        <v>0.24334600000000001</v>
      </c>
      <c r="BP111" s="111">
        <v>4.0195219999999994</v>
      </c>
      <c r="BQ111" s="103">
        <v>1.357143205122622</v>
      </c>
      <c r="BR111" s="112">
        <v>-0.52</v>
      </c>
      <c r="BS111" s="105">
        <v>-1.1000000000000001</v>
      </c>
      <c r="BT111" s="105">
        <v>-0.27</v>
      </c>
      <c r="BU111" s="105">
        <v>1.07</v>
      </c>
      <c r="BV111" s="105">
        <v>0.45</v>
      </c>
      <c r="BW111" s="105">
        <v>1.02</v>
      </c>
      <c r="BX111" s="105">
        <v>1.51</v>
      </c>
      <c r="BY111" s="105">
        <v>3.09</v>
      </c>
      <c r="BZ111" s="105">
        <v>0.5</v>
      </c>
      <c r="CA111" s="111">
        <v>0.89</v>
      </c>
      <c r="CB111" s="50" t="e">
        <f>(Inputs!$G$18*'Historical Data'!B111)+(Inputs!$G$19*'Historical Data'!C111)+(Inputs!$G$21*'Historical Data'!D111)+(Inputs!$G$22*'Historical Data'!E111)+(Inputs!$G$23*'Historical Data'!F111)+(Inputs!$G$24*'Historical Data'!G111)+(Inputs!$G$25*'Historical Data'!H111)+(Inputs!$G$26*'Historical Data'!I111)+(Inputs!$G$27*'Historical Data'!J111)+(Inputs!$G$28*'Historical Data'!K111)+(Inputs!$G$29*'Historical Data'!L111)+(Inputs!$G$30*'Historical Data'!M111)+(Inputs!$G$31*'Historical Data'!N111)+(Inputs!$G$32*'Historical Data'!O111)+(Inputs!$G$33*'Historical Data'!P111)+(Inputs!$G$34*'Historical Data'!Q111)+(Inputs!$G$35*'Historical Data'!R111)+(Inputs!$G$36*'Historical Data'!BQ111)+(Inputs!$G$37*'Historical Data'!T111)+(Inputs!$G$38*'Historical Data'!U111)+(Inputs!$G$39*'Historical Data'!V111)+(Inputs!$G$40*'Historical Data'!W111)+(Inputs!$G$41*'Historical Data'!X111)+(Inputs!$G$42*'Historical Data'!Y111)+(Inputs!$G$43*'Historical Data'!Z111)+(Inputs!$G$45*'Historical Data'!AA111)+(Inputs!$G$46*'Historical Data'!AB111)+(Inputs!$G$47*'Historical Data'!AC111)+(Inputs!$G$48*'Historical Data'!AD111)+(Inputs!$G$50*'Historical Data'!AE111)+(Inputs!$G$51*'Historical Data'!AF111)+(Inputs!$G$52*'Historical Data'!AG111)+(Inputs!$G$54*'Historical Data'!AH111)+(Inputs!$G$55*'Historical Data'!AI111)+(Inputs!$G$56*'Historical Data'!AJ111)+(Inputs!$G$57*'Historical Data'!AK111)+(Inputs!$G$58*'Historical Data'!AL111)+(Inputs!$G$59*'Historical Data'!AM111)+(Inputs!$G$60*'Historical Data'!AN111)+(Inputs!$G$61*'Historical Data'!AO111)+(Inputs!$G$62*'Historical Data'!AP111)+(Inputs!$G$63*'Historical Data'!AQ111)+(Inputs!$G$65*'Historical Data'!AR111)+(Inputs!$G$66*'Historical Data'!AS111)+(Inputs!$G$67*'Historical Data'!AT111)+(Inputs!$G$68*'Historical Data'!AU111)+(Inputs!$G$69*'Historical Data'!AV111)+(Inputs!$G$70*'Historical Data'!AW111)+(Inputs!$G$71*'Historical Data'!AX111)+(Inputs!$G$73*'Historical Data'!AY111)+(Inputs!$G$74*'Historical Data'!AZ111)+(Inputs!$G$75*'Historical Data'!BA111)+(Inputs!$G$76*'Historical Data'!BB111)+(Inputs!$G$77*'Historical Data'!BC111)+(Inputs!$G$78*'Historical Data'!BD111)+(Inputs!$G$79*'Historical Data'!BE111)+(Inputs!$G$80*'Historical Data'!BF111)+(Inputs!$G$81*'Historical Data'!BG111)+(Inputs!$G$83*'Historical Data'!BH111)+(Inputs!$G$84*'Historical Data'!BI111)+(Inputs!$G$85*'Historical Data'!BJ111)+(Inputs!$G$86*'Historical Data'!BK111)+(Inputs!$G$87*'Historical Data'!BL111)+(Inputs!$G$89*'Historical Data'!BM111)+(Inputs!$G$90*'Historical Data'!BN111)+(Inputs!$G$91*'Historical Data'!BO111)+(Inputs!$G$92*'Historical Data'!BP111)+(Inputs!$G$93*'Historical Data'!S111)+(Inputs!$G$95*'Historical Data'!BR111)+(Inputs!$G$96*'Historical Data'!BS111)+(Inputs!$G$97*'Historical Data'!BT111)+(Inputs!$G$98*'Historical Data'!BU111)+(Inputs!$G$99*'Historical Data'!BV111)+(Inputs!$G$100*'Historical Data'!BW111)+(Inputs!$G$101*'Historical Data'!BX111)+(Inputs!$G$102*'Historical Data'!BY111)+(Inputs!$G$103*'Historical Data'!BZ111)+(Inputs!$G$104*'Historical Data'!CA111)</f>
        <v>#DIV/0!</v>
      </c>
    </row>
    <row r="112" spans="1:80" x14ac:dyDescent="0.2">
      <c r="A112" s="44">
        <v>41820</v>
      </c>
      <c r="B112" s="102">
        <v>8.0000000000000004E-4</v>
      </c>
      <c r="C112" s="103">
        <v>8.0000000000000004E-4</v>
      </c>
      <c r="D112" s="104">
        <v>1.0118</v>
      </c>
      <c r="E112" s="105">
        <v>-0.25080000000000002</v>
      </c>
      <c r="F112" s="106">
        <v>2.3992</v>
      </c>
      <c r="G112" s="106">
        <v>5.3249000000000004</v>
      </c>
      <c r="H112" s="105">
        <v>2.3209</v>
      </c>
      <c r="I112" s="106">
        <v>2.6532</v>
      </c>
      <c r="J112" s="106">
        <v>3.1103000000000001</v>
      </c>
      <c r="K112" s="106">
        <v>2.2947000000000002</v>
      </c>
      <c r="L112" s="106">
        <v>1.9052</v>
      </c>
      <c r="M112" s="106">
        <v>2.5518999999999998</v>
      </c>
      <c r="N112" s="106">
        <v>5.91</v>
      </c>
      <c r="O112" s="106">
        <v>8.0852000000000004</v>
      </c>
      <c r="P112" s="106">
        <v>4.4401999999999999</v>
      </c>
      <c r="Q112" s="106">
        <v>6.1909999999999998</v>
      </c>
      <c r="R112" s="106">
        <v>3.4161999999999999</v>
      </c>
      <c r="S112" s="105">
        <v>0.5761231383228872</v>
      </c>
      <c r="T112" s="107">
        <v>1.91</v>
      </c>
      <c r="U112" s="106">
        <v>3.4773000000000001</v>
      </c>
      <c r="V112" s="106">
        <v>2.0632999999999999</v>
      </c>
      <c r="W112" s="106">
        <v>3.8460000000000001</v>
      </c>
      <c r="X112" s="106">
        <v>1.87</v>
      </c>
      <c r="Y112" s="106">
        <v>1.3527</v>
      </c>
      <c r="Z112" s="108">
        <v>4.4469000000000003</v>
      </c>
      <c r="AA112" s="102">
        <v>2.99</v>
      </c>
      <c r="AB112" s="106">
        <v>0.92190000000000005</v>
      </c>
      <c r="AC112" s="106">
        <v>4.6840000000000002</v>
      </c>
      <c r="AD112" s="103">
        <v>3.22</v>
      </c>
      <c r="AE112" s="104">
        <v>2.1128999999999998</v>
      </c>
      <c r="AF112" s="105">
        <v>2.4535999999999998</v>
      </c>
      <c r="AG112" s="109">
        <v>6.1829999999999998</v>
      </c>
      <c r="AH112" s="102">
        <v>4.5361000000000002</v>
      </c>
      <c r="AI112" s="106">
        <v>4.9626999999999999</v>
      </c>
      <c r="AJ112" s="106">
        <v>3.7122999999999999</v>
      </c>
      <c r="AK112" s="106">
        <v>8.8437999999999999</v>
      </c>
      <c r="AL112" s="106">
        <v>-0.95030000000000003</v>
      </c>
      <c r="AM112" s="106">
        <v>2.6610999999999998</v>
      </c>
      <c r="AN112" s="106">
        <v>5.2587999999999999</v>
      </c>
      <c r="AO112" s="106">
        <v>0.1812</v>
      </c>
      <c r="AP112" s="106">
        <v>5.7074999999999996</v>
      </c>
      <c r="AQ112" s="103">
        <v>2.3420999999999998</v>
      </c>
      <c r="AR112" s="104">
        <v>0.03</v>
      </c>
      <c r="AS112" s="106">
        <v>0.68700000000000006</v>
      </c>
      <c r="AT112" s="106">
        <v>0.84</v>
      </c>
      <c r="AU112" s="106">
        <v>1</v>
      </c>
      <c r="AV112" s="106">
        <v>0</v>
      </c>
      <c r="AW112" s="105">
        <v>-0.04</v>
      </c>
      <c r="AX112" s="108">
        <v>-0.14000000000000001</v>
      </c>
      <c r="AY112" s="102">
        <v>1.7843</v>
      </c>
      <c r="AZ112" s="106">
        <v>5.5300000000000002E-2</v>
      </c>
      <c r="BA112" s="106">
        <v>1.2781</v>
      </c>
      <c r="BB112" s="106">
        <v>1.2781</v>
      </c>
      <c r="BC112" s="106">
        <v>1.3278000000000001</v>
      </c>
      <c r="BD112" s="106">
        <v>0.3896</v>
      </c>
      <c r="BE112" s="106">
        <v>1.5014000000000001</v>
      </c>
      <c r="BF112" s="106">
        <v>1.2098</v>
      </c>
      <c r="BG112" s="103">
        <v>1.2098</v>
      </c>
      <c r="BH112" s="110">
        <v>7.6318000000000001</v>
      </c>
      <c r="BI112" s="105">
        <v>2.3618999999999999</v>
      </c>
      <c r="BJ112" s="105">
        <v>5.1459000000000001</v>
      </c>
      <c r="BK112" s="105">
        <v>5.1115000000000004</v>
      </c>
      <c r="BL112" s="109">
        <v>5.8122999999999996</v>
      </c>
      <c r="BM112" s="111">
        <v>2.9212660000000001</v>
      </c>
      <c r="BN112" s="111">
        <v>3.5512029999999997</v>
      </c>
      <c r="BO112" s="111">
        <v>1.1056680000000001</v>
      </c>
      <c r="BP112" s="111">
        <v>3.404166</v>
      </c>
      <c r="BQ112" s="103">
        <v>0.5761231383228872</v>
      </c>
      <c r="BR112" s="112">
        <v>0.05</v>
      </c>
      <c r="BS112" s="105">
        <v>-4.82</v>
      </c>
      <c r="BT112" s="105">
        <v>0.7</v>
      </c>
      <c r="BU112" s="105">
        <v>1.66</v>
      </c>
      <c r="BV112" s="105">
        <v>0.4</v>
      </c>
      <c r="BW112" s="105">
        <v>0.53</v>
      </c>
      <c r="BX112" s="105">
        <v>1.01</v>
      </c>
      <c r="BY112" s="105">
        <v>1.54</v>
      </c>
      <c r="BZ112" s="105">
        <v>0.86</v>
      </c>
      <c r="CA112" s="111">
        <v>0.45</v>
      </c>
      <c r="CB112" s="50" t="e">
        <f>(Inputs!$G$18*'Historical Data'!B112)+(Inputs!$G$19*'Historical Data'!C112)+(Inputs!$G$21*'Historical Data'!D112)+(Inputs!$G$22*'Historical Data'!E112)+(Inputs!$G$23*'Historical Data'!F112)+(Inputs!$G$24*'Historical Data'!G112)+(Inputs!$G$25*'Historical Data'!H112)+(Inputs!$G$26*'Historical Data'!I112)+(Inputs!$G$27*'Historical Data'!J112)+(Inputs!$G$28*'Historical Data'!K112)+(Inputs!$G$29*'Historical Data'!L112)+(Inputs!$G$30*'Historical Data'!M112)+(Inputs!$G$31*'Historical Data'!N112)+(Inputs!$G$32*'Historical Data'!O112)+(Inputs!$G$33*'Historical Data'!P112)+(Inputs!$G$34*'Historical Data'!Q112)+(Inputs!$G$35*'Historical Data'!R112)+(Inputs!$G$36*'Historical Data'!BQ112)+(Inputs!$G$37*'Historical Data'!T112)+(Inputs!$G$38*'Historical Data'!U112)+(Inputs!$G$39*'Historical Data'!V112)+(Inputs!$G$40*'Historical Data'!W112)+(Inputs!$G$41*'Historical Data'!X112)+(Inputs!$G$42*'Historical Data'!Y112)+(Inputs!$G$43*'Historical Data'!Z112)+(Inputs!$G$45*'Historical Data'!AA112)+(Inputs!$G$46*'Historical Data'!AB112)+(Inputs!$G$47*'Historical Data'!AC112)+(Inputs!$G$48*'Historical Data'!AD112)+(Inputs!$G$50*'Historical Data'!AE112)+(Inputs!$G$51*'Historical Data'!AF112)+(Inputs!$G$52*'Historical Data'!AG112)+(Inputs!$G$54*'Historical Data'!AH112)+(Inputs!$G$55*'Historical Data'!AI112)+(Inputs!$G$56*'Historical Data'!AJ112)+(Inputs!$G$57*'Historical Data'!AK112)+(Inputs!$G$58*'Historical Data'!AL112)+(Inputs!$G$59*'Historical Data'!AM112)+(Inputs!$G$60*'Historical Data'!AN112)+(Inputs!$G$61*'Historical Data'!AO112)+(Inputs!$G$62*'Historical Data'!AP112)+(Inputs!$G$63*'Historical Data'!AQ112)+(Inputs!$G$65*'Historical Data'!AR112)+(Inputs!$G$66*'Historical Data'!AS112)+(Inputs!$G$67*'Historical Data'!AT112)+(Inputs!$G$68*'Historical Data'!AU112)+(Inputs!$G$69*'Historical Data'!AV112)+(Inputs!$G$70*'Historical Data'!AW112)+(Inputs!$G$71*'Historical Data'!AX112)+(Inputs!$G$73*'Historical Data'!AY112)+(Inputs!$G$74*'Historical Data'!AZ112)+(Inputs!$G$75*'Historical Data'!BA112)+(Inputs!$G$76*'Historical Data'!BB112)+(Inputs!$G$77*'Historical Data'!BC112)+(Inputs!$G$78*'Historical Data'!BD112)+(Inputs!$G$79*'Historical Data'!BE112)+(Inputs!$G$80*'Historical Data'!BF112)+(Inputs!$G$81*'Historical Data'!BG112)+(Inputs!$G$83*'Historical Data'!BH112)+(Inputs!$G$84*'Historical Data'!BI112)+(Inputs!$G$85*'Historical Data'!BJ112)+(Inputs!$G$86*'Historical Data'!BK112)+(Inputs!$G$87*'Historical Data'!BL112)+(Inputs!$G$89*'Historical Data'!BM112)+(Inputs!$G$90*'Historical Data'!BN112)+(Inputs!$G$91*'Historical Data'!BO112)+(Inputs!$G$92*'Historical Data'!BP112)+(Inputs!$G$93*'Historical Data'!S112)+(Inputs!$G$95*'Historical Data'!BR112)+(Inputs!$G$96*'Historical Data'!BS112)+(Inputs!$G$97*'Historical Data'!BT112)+(Inputs!$G$98*'Historical Data'!BU112)+(Inputs!$G$99*'Historical Data'!BV112)+(Inputs!$G$100*'Historical Data'!BW112)+(Inputs!$G$101*'Historical Data'!BX112)+(Inputs!$G$102*'Historical Data'!BY112)+(Inputs!$G$103*'Historical Data'!BZ112)+(Inputs!$G$104*'Historical Data'!CA112)</f>
        <v>#DIV/0!</v>
      </c>
    </row>
    <row r="113" spans="1:80" x14ac:dyDescent="0.2">
      <c r="A113" s="44">
        <v>41851</v>
      </c>
      <c r="B113" s="102">
        <v>8.0000000000000004E-4</v>
      </c>
      <c r="C113" s="103">
        <v>8.0000000000000004E-4</v>
      </c>
      <c r="D113" s="104">
        <v>-0.1114</v>
      </c>
      <c r="E113" s="105">
        <v>-3.3170999999999999</v>
      </c>
      <c r="F113" s="106">
        <v>1.3648</v>
      </c>
      <c r="G113" s="106">
        <v>-3.5739000000000001</v>
      </c>
      <c r="H113" s="105">
        <v>-1.6116999999999999</v>
      </c>
      <c r="I113" s="106">
        <v>-0.21060000000000001</v>
      </c>
      <c r="J113" s="106">
        <v>2.3315999999999999</v>
      </c>
      <c r="K113" s="106">
        <v>-1.623</v>
      </c>
      <c r="L113" s="106">
        <v>-1.5052000000000001</v>
      </c>
      <c r="M113" s="106">
        <v>-1.7081999999999999</v>
      </c>
      <c r="N113" s="106">
        <v>-3.55</v>
      </c>
      <c r="O113" s="106">
        <v>-2.0118</v>
      </c>
      <c r="P113" s="106">
        <v>-6.1524999999999999</v>
      </c>
      <c r="Q113" s="106">
        <v>-6.0635000000000003</v>
      </c>
      <c r="R113" s="106">
        <v>-3.0994999999999999</v>
      </c>
      <c r="S113" s="105">
        <v>-0.38078066231279062</v>
      </c>
      <c r="T113" s="107">
        <v>-1.51</v>
      </c>
      <c r="U113" s="106">
        <v>-3.0072000000000001</v>
      </c>
      <c r="V113" s="106">
        <v>-1.3438000000000001</v>
      </c>
      <c r="W113" s="106">
        <v>-5.0679999999999996</v>
      </c>
      <c r="X113" s="106">
        <v>1.6949000000000001</v>
      </c>
      <c r="Y113" s="106">
        <v>-0.80269999999999997</v>
      </c>
      <c r="Z113" s="108">
        <v>-6.8007</v>
      </c>
      <c r="AA113" s="102">
        <v>3.21</v>
      </c>
      <c r="AB113" s="106">
        <v>-2.6034999999999999</v>
      </c>
      <c r="AC113" s="106">
        <v>-0.3322</v>
      </c>
      <c r="AD113" s="103">
        <v>2.5882000000000001</v>
      </c>
      <c r="AE113" s="104">
        <v>-4.7404000000000002</v>
      </c>
      <c r="AF113" s="105">
        <v>-4.6365999999999996</v>
      </c>
      <c r="AG113" s="109">
        <v>-3.5714000000000001</v>
      </c>
      <c r="AH113" s="102">
        <v>-6.7778</v>
      </c>
      <c r="AI113" s="106">
        <v>-2.8576000000000001</v>
      </c>
      <c r="AJ113" s="106">
        <v>-5.4250999999999996</v>
      </c>
      <c r="AK113" s="106">
        <v>-11.2803</v>
      </c>
      <c r="AL113" s="106">
        <v>-14.8026</v>
      </c>
      <c r="AM113" s="106">
        <v>-10.109400000000001</v>
      </c>
      <c r="AN113" s="106">
        <v>-8.3820999999999994</v>
      </c>
      <c r="AO113" s="106">
        <v>-2.2926000000000002</v>
      </c>
      <c r="AP113" s="106">
        <v>-7.9031000000000002</v>
      </c>
      <c r="AQ113" s="103">
        <v>-7.1489000000000003</v>
      </c>
      <c r="AR113" s="104">
        <v>-0.06</v>
      </c>
      <c r="AS113" s="106">
        <v>-1.4763999999999999</v>
      </c>
      <c r="AT113" s="106">
        <v>-1.32</v>
      </c>
      <c r="AU113" s="106">
        <v>-1.96</v>
      </c>
      <c r="AV113" s="106">
        <v>0</v>
      </c>
      <c r="AW113" s="105">
        <v>-0.08</v>
      </c>
      <c r="AX113" s="108">
        <v>-0.28000000000000003</v>
      </c>
      <c r="AY113" s="102">
        <v>-0.64070000000000005</v>
      </c>
      <c r="AZ113" s="106">
        <v>-1.4036</v>
      </c>
      <c r="BA113" s="106">
        <v>-0.30640000000000001</v>
      </c>
      <c r="BB113" s="106">
        <v>-0.30640000000000001</v>
      </c>
      <c r="BC113" s="106">
        <v>0.26669999999999999</v>
      </c>
      <c r="BD113" s="106">
        <v>-2.53E-2</v>
      </c>
      <c r="BE113" s="106">
        <v>0.28149999999999997</v>
      </c>
      <c r="BF113" s="106">
        <v>-2.2881999999999998</v>
      </c>
      <c r="BG113" s="103">
        <v>-2.2881999999999998</v>
      </c>
      <c r="BH113" s="110">
        <v>-3.8418999999999999</v>
      </c>
      <c r="BI113" s="105">
        <v>-5.8900000000000001E-2</v>
      </c>
      <c r="BJ113" s="105">
        <v>-3.468</v>
      </c>
      <c r="BK113" s="105">
        <v>-11.2689</v>
      </c>
      <c r="BL113" s="109">
        <v>-2.8671000000000002</v>
      </c>
      <c r="BM113" s="111">
        <v>-3.266022</v>
      </c>
      <c r="BN113" s="111">
        <v>-6.923629</v>
      </c>
      <c r="BO113" s="111">
        <v>-0.82900499999999988</v>
      </c>
      <c r="BP113" s="111">
        <v>-1.5180370000000001</v>
      </c>
      <c r="BQ113" s="103">
        <v>-0.38078066231279062</v>
      </c>
      <c r="BR113" s="112">
        <v>0.06</v>
      </c>
      <c r="BS113" s="105">
        <v>2</v>
      </c>
      <c r="BT113" s="105">
        <v>-0.7</v>
      </c>
      <c r="BU113" s="105">
        <v>-0.59</v>
      </c>
      <c r="BV113" s="105">
        <v>0.3</v>
      </c>
      <c r="BW113" s="105">
        <v>-0.01</v>
      </c>
      <c r="BX113" s="105">
        <v>-0.97</v>
      </c>
      <c r="BY113" s="105">
        <v>-1.03</v>
      </c>
      <c r="BZ113" s="105">
        <v>-0.28000000000000003</v>
      </c>
      <c r="CA113" s="111">
        <v>0.13</v>
      </c>
      <c r="CB113" s="50" t="e">
        <f>(Inputs!$G$18*'Historical Data'!B113)+(Inputs!$G$19*'Historical Data'!C113)+(Inputs!$G$21*'Historical Data'!D113)+(Inputs!$G$22*'Historical Data'!E113)+(Inputs!$G$23*'Historical Data'!F113)+(Inputs!$G$24*'Historical Data'!G113)+(Inputs!$G$25*'Historical Data'!H113)+(Inputs!$G$26*'Historical Data'!I113)+(Inputs!$G$27*'Historical Data'!J113)+(Inputs!$G$28*'Historical Data'!K113)+(Inputs!$G$29*'Historical Data'!L113)+(Inputs!$G$30*'Historical Data'!M113)+(Inputs!$G$31*'Historical Data'!N113)+(Inputs!$G$32*'Historical Data'!O113)+(Inputs!$G$33*'Historical Data'!P113)+(Inputs!$G$34*'Historical Data'!Q113)+(Inputs!$G$35*'Historical Data'!R113)+(Inputs!$G$36*'Historical Data'!BQ113)+(Inputs!$G$37*'Historical Data'!T113)+(Inputs!$G$38*'Historical Data'!U113)+(Inputs!$G$39*'Historical Data'!V113)+(Inputs!$G$40*'Historical Data'!W113)+(Inputs!$G$41*'Historical Data'!X113)+(Inputs!$G$42*'Historical Data'!Y113)+(Inputs!$G$43*'Historical Data'!Z113)+(Inputs!$G$45*'Historical Data'!AA113)+(Inputs!$G$46*'Historical Data'!AB113)+(Inputs!$G$47*'Historical Data'!AC113)+(Inputs!$G$48*'Historical Data'!AD113)+(Inputs!$G$50*'Historical Data'!AE113)+(Inputs!$G$51*'Historical Data'!AF113)+(Inputs!$G$52*'Historical Data'!AG113)+(Inputs!$G$54*'Historical Data'!AH113)+(Inputs!$G$55*'Historical Data'!AI113)+(Inputs!$G$56*'Historical Data'!AJ113)+(Inputs!$G$57*'Historical Data'!AK113)+(Inputs!$G$58*'Historical Data'!AL113)+(Inputs!$G$59*'Historical Data'!AM113)+(Inputs!$G$60*'Historical Data'!AN113)+(Inputs!$G$61*'Historical Data'!AO113)+(Inputs!$G$62*'Historical Data'!AP113)+(Inputs!$G$63*'Historical Data'!AQ113)+(Inputs!$G$65*'Historical Data'!AR113)+(Inputs!$G$66*'Historical Data'!AS113)+(Inputs!$G$67*'Historical Data'!AT113)+(Inputs!$G$68*'Historical Data'!AU113)+(Inputs!$G$69*'Historical Data'!AV113)+(Inputs!$G$70*'Historical Data'!AW113)+(Inputs!$G$71*'Historical Data'!AX113)+(Inputs!$G$73*'Historical Data'!AY113)+(Inputs!$G$74*'Historical Data'!AZ113)+(Inputs!$G$75*'Historical Data'!BA113)+(Inputs!$G$76*'Historical Data'!BB113)+(Inputs!$G$77*'Historical Data'!BC113)+(Inputs!$G$78*'Historical Data'!BD113)+(Inputs!$G$79*'Historical Data'!BE113)+(Inputs!$G$80*'Historical Data'!BF113)+(Inputs!$G$81*'Historical Data'!BG113)+(Inputs!$G$83*'Historical Data'!BH113)+(Inputs!$G$84*'Historical Data'!BI113)+(Inputs!$G$85*'Historical Data'!BJ113)+(Inputs!$G$86*'Historical Data'!BK113)+(Inputs!$G$87*'Historical Data'!BL113)+(Inputs!$G$89*'Historical Data'!BM113)+(Inputs!$G$90*'Historical Data'!BN113)+(Inputs!$G$91*'Historical Data'!BO113)+(Inputs!$G$92*'Historical Data'!BP113)+(Inputs!$G$93*'Historical Data'!S113)+(Inputs!$G$95*'Historical Data'!BR113)+(Inputs!$G$96*'Historical Data'!BS113)+(Inputs!$G$97*'Historical Data'!BT113)+(Inputs!$G$98*'Historical Data'!BU113)+(Inputs!$G$99*'Historical Data'!BV113)+(Inputs!$G$100*'Historical Data'!BW113)+(Inputs!$G$101*'Historical Data'!BX113)+(Inputs!$G$102*'Historical Data'!BY113)+(Inputs!$G$103*'Historical Data'!BZ113)+(Inputs!$G$104*'Historical Data'!CA113)</f>
        <v>#DIV/0!</v>
      </c>
    </row>
    <row r="114" spans="1:80" x14ac:dyDescent="0.2">
      <c r="A114" s="44">
        <v>41882</v>
      </c>
      <c r="B114" s="102">
        <v>8.0000000000000004E-4</v>
      </c>
      <c r="C114" s="103">
        <v>8.0000000000000004E-4</v>
      </c>
      <c r="D114" s="104">
        <v>3.4723000000000002</v>
      </c>
      <c r="E114" s="105">
        <v>4.6131000000000002</v>
      </c>
      <c r="F114" s="106">
        <v>2.8298000000000001</v>
      </c>
      <c r="G114" s="106">
        <v>2.4830999999999999</v>
      </c>
      <c r="H114" s="105">
        <v>3.9731000000000001</v>
      </c>
      <c r="I114" s="106">
        <v>5.2055999999999996</v>
      </c>
      <c r="J114" s="106">
        <v>0.2326</v>
      </c>
      <c r="K114" s="106">
        <v>4.0708000000000002</v>
      </c>
      <c r="L114" s="106">
        <v>4.5052000000000003</v>
      </c>
      <c r="M114" s="106">
        <v>3.6454</v>
      </c>
      <c r="N114" s="106">
        <v>8.19</v>
      </c>
      <c r="O114" s="106">
        <v>5.7004999999999999</v>
      </c>
      <c r="P114" s="106">
        <v>4.3373999999999997</v>
      </c>
      <c r="Q114" s="106">
        <v>5.5003000000000002</v>
      </c>
      <c r="R114" s="106">
        <v>4.7481999999999998</v>
      </c>
      <c r="S114" s="105">
        <v>1.7227927280105786</v>
      </c>
      <c r="T114" s="107">
        <v>3.77</v>
      </c>
      <c r="U114" s="106">
        <v>4.1809000000000003</v>
      </c>
      <c r="V114" s="106">
        <v>3.9462999999999999</v>
      </c>
      <c r="W114" s="106">
        <v>4.4625000000000004</v>
      </c>
      <c r="X114" s="106">
        <v>3.2820999999999998</v>
      </c>
      <c r="Y114" s="106">
        <v>3.4056000000000002</v>
      </c>
      <c r="Z114" s="108">
        <v>4.9211999999999998</v>
      </c>
      <c r="AA114" s="102">
        <v>1.26</v>
      </c>
      <c r="AB114" s="106">
        <v>0.1802</v>
      </c>
      <c r="AC114" s="106">
        <v>-1.6667000000000001</v>
      </c>
      <c r="AD114" s="103">
        <v>8.5882000000000005</v>
      </c>
      <c r="AE114" s="104">
        <v>-1.1453</v>
      </c>
      <c r="AF114" s="105">
        <v>2.7783000000000002</v>
      </c>
      <c r="AG114" s="109">
        <v>0.3221</v>
      </c>
      <c r="AH114" s="102">
        <v>4.3371000000000004</v>
      </c>
      <c r="AI114" s="106">
        <v>4.3696000000000002</v>
      </c>
      <c r="AJ114" s="106">
        <v>4.7107999999999999</v>
      </c>
      <c r="AK114" s="106">
        <v>7.5237999999999996</v>
      </c>
      <c r="AL114" s="106">
        <v>8.5889000000000006</v>
      </c>
      <c r="AM114" s="106">
        <v>10.945399999999999</v>
      </c>
      <c r="AN114" s="106">
        <v>5.6414</v>
      </c>
      <c r="AO114" s="106">
        <v>2.6442999999999999</v>
      </c>
      <c r="AP114" s="106">
        <v>7.9549000000000003</v>
      </c>
      <c r="AQ114" s="103">
        <v>4.9711999999999996</v>
      </c>
      <c r="AR114" s="104">
        <v>1.42</v>
      </c>
      <c r="AS114" s="106">
        <v>0.69930000000000003</v>
      </c>
      <c r="AT114" s="106">
        <v>1.52</v>
      </c>
      <c r="AU114" s="106">
        <v>-0.15</v>
      </c>
      <c r="AV114" s="106">
        <v>0</v>
      </c>
      <c r="AW114" s="105">
        <v>0.17</v>
      </c>
      <c r="AX114" s="108">
        <v>0.66</v>
      </c>
      <c r="AY114" s="102">
        <v>1.3638999999999999</v>
      </c>
      <c r="AZ114" s="106">
        <v>-0.23119999999999999</v>
      </c>
      <c r="BA114" s="106">
        <v>-0.85089999999999999</v>
      </c>
      <c r="BB114" s="106">
        <v>-0.85089999999999999</v>
      </c>
      <c r="BC114" s="106">
        <v>-2.8837000000000002</v>
      </c>
      <c r="BD114" s="106">
        <v>8.77E-2</v>
      </c>
      <c r="BE114" s="106">
        <v>-1.8927</v>
      </c>
      <c r="BF114" s="106">
        <v>-1.8108</v>
      </c>
      <c r="BG114" s="103">
        <v>-1.8108</v>
      </c>
      <c r="BH114" s="110">
        <v>6.7351999999999999</v>
      </c>
      <c r="BI114" s="105">
        <v>1.0011000000000001</v>
      </c>
      <c r="BJ114" s="105">
        <v>3.3018999999999998</v>
      </c>
      <c r="BK114" s="105">
        <v>-8.8280999999999992</v>
      </c>
      <c r="BL114" s="109">
        <v>4.1757</v>
      </c>
      <c r="BM114" s="111">
        <v>3.8987910000000006</v>
      </c>
      <c r="BN114" s="111">
        <v>5.7794090000000002</v>
      </c>
      <c r="BO114" s="111">
        <v>-0.96368700000000007</v>
      </c>
      <c r="BP114" s="111">
        <v>1.2481800000000001</v>
      </c>
      <c r="BQ114" s="103">
        <v>1.7227927280105786</v>
      </c>
      <c r="BR114" s="112">
        <v>-0.28000000000000003</v>
      </c>
      <c r="BS114" s="105">
        <v>-3.13</v>
      </c>
      <c r="BT114" s="105">
        <v>-0.02</v>
      </c>
      <c r="BU114" s="105">
        <v>0.12</v>
      </c>
      <c r="BV114" s="105">
        <v>0.18</v>
      </c>
      <c r="BW114" s="105">
        <v>1.1299999999999999</v>
      </c>
      <c r="BX114" s="105">
        <v>1.29</v>
      </c>
      <c r="BY114" s="105">
        <v>5.0199999999999996</v>
      </c>
      <c r="BZ114" s="105">
        <v>0.45</v>
      </c>
      <c r="CA114" s="111">
        <v>0.83</v>
      </c>
      <c r="CB114" s="50" t="e">
        <f>(Inputs!$G$18*'Historical Data'!B114)+(Inputs!$G$19*'Historical Data'!C114)+(Inputs!$G$21*'Historical Data'!D114)+(Inputs!$G$22*'Historical Data'!E114)+(Inputs!$G$23*'Historical Data'!F114)+(Inputs!$G$24*'Historical Data'!G114)+(Inputs!$G$25*'Historical Data'!H114)+(Inputs!$G$26*'Historical Data'!I114)+(Inputs!$G$27*'Historical Data'!J114)+(Inputs!$G$28*'Historical Data'!K114)+(Inputs!$G$29*'Historical Data'!L114)+(Inputs!$G$30*'Historical Data'!M114)+(Inputs!$G$31*'Historical Data'!N114)+(Inputs!$G$32*'Historical Data'!O114)+(Inputs!$G$33*'Historical Data'!P114)+(Inputs!$G$34*'Historical Data'!Q114)+(Inputs!$G$35*'Historical Data'!R114)+(Inputs!$G$36*'Historical Data'!BQ114)+(Inputs!$G$37*'Historical Data'!T114)+(Inputs!$G$38*'Historical Data'!U114)+(Inputs!$G$39*'Historical Data'!V114)+(Inputs!$G$40*'Historical Data'!W114)+(Inputs!$G$41*'Historical Data'!X114)+(Inputs!$G$42*'Historical Data'!Y114)+(Inputs!$G$43*'Historical Data'!Z114)+(Inputs!$G$45*'Historical Data'!AA114)+(Inputs!$G$46*'Historical Data'!AB114)+(Inputs!$G$47*'Historical Data'!AC114)+(Inputs!$G$48*'Historical Data'!AD114)+(Inputs!$G$50*'Historical Data'!AE114)+(Inputs!$G$51*'Historical Data'!AF114)+(Inputs!$G$52*'Historical Data'!AG114)+(Inputs!$G$54*'Historical Data'!AH114)+(Inputs!$G$55*'Historical Data'!AI114)+(Inputs!$G$56*'Historical Data'!AJ114)+(Inputs!$G$57*'Historical Data'!AK114)+(Inputs!$G$58*'Historical Data'!AL114)+(Inputs!$G$59*'Historical Data'!AM114)+(Inputs!$G$60*'Historical Data'!AN114)+(Inputs!$G$61*'Historical Data'!AO114)+(Inputs!$G$62*'Historical Data'!AP114)+(Inputs!$G$63*'Historical Data'!AQ114)+(Inputs!$G$65*'Historical Data'!AR114)+(Inputs!$G$66*'Historical Data'!AS114)+(Inputs!$G$67*'Historical Data'!AT114)+(Inputs!$G$68*'Historical Data'!AU114)+(Inputs!$G$69*'Historical Data'!AV114)+(Inputs!$G$70*'Historical Data'!AW114)+(Inputs!$G$71*'Historical Data'!AX114)+(Inputs!$G$73*'Historical Data'!AY114)+(Inputs!$G$74*'Historical Data'!AZ114)+(Inputs!$G$75*'Historical Data'!BA114)+(Inputs!$G$76*'Historical Data'!BB114)+(Inputs!$G$77*'Historical Data'!BC114)+(Inputs!$G$78*'Historical Data'!BD114)+(Inputs!$G$79*'Historical Data'!BE114)+(Inputs!$G$80*'Historical Data'!BF114)+(Inputs!$G$81*'Historical Data'!BG114)+(Inputs!$G$83*'Historical Data'!BH114)+(Inputs!$G$84*'Historical Data'!BI114)+(Inputs!$G$85*'Historical Data'!BJ114)+(Inputs!$G$86*'Historical Data'!BK114)+(Inputs!$G$87*'Historical Data'!BL114)+(Inputs!$G$89*'Historical Data'!BM114)+(Inputs!$G$90*'Historical Data'!BN114)+(Inputs!$G$91*'Historical Data'!BO114)+(Inputs!$G$92*'Historical Data'!BP114)+(Inputs!$G$93*'Historical Data'!S114)+(Inputs!$G$95*'Historical Data'!BR114)+(Inputs!$G$96*'Historical Data'!BS114)+(Inputs!$G$97*'Historical Data'!BT114)+(Inputs!$G$98*'Historical Data'!BU114)+(Inputs!$G$99*'Historical Data'!BV114)+(Inputs!$G$100*'Historical Data'!BW114)+(Inputs!$G$101*'Historical Data'!BX114)+(Inputs!$G$102*'Historical Data'!BY114)+(Inputs!$G$103*'Historical Data'!BZ114)+(Inputs!$G$104*'Historical Data'!CA114)</f>
        <v>#DIV/0!</v>
      </c>
    </row>
    <row r="115" spans="1:80" x14ac:dyDescent="0.2">
      <c r="A115" s="44">
        <v>41912</v>
      </c>
      <c r="B115" s="102">
        <v>8.0000000000000004E-4</v>
      </c>
      <c r="C115" s="103">
        <v>8.0000000000000004E-4</v>
      </c>
      <c r="D115" s="104">
        <v>-5.8897000000000004</v>
      </c>
      <c r="E115" s="105">
        <v>0.58599999999999997</v>
      </c>
      <c r="F115" s="106">
        <v>-7.7674000000000003</v>
      </c>
      <c r="G115" s="106">
        <v>-7.7253999999999996</v>
      </c>
      <c r="H115" s="105">
        <v>-1.1975</v>
      </c>
      <c r="I115" s="106">
        <v>7.5700000000000003E-2</v>
      </c>
      <c r="J115" s="106">
        <v>-6.7815000000000003</v>
      </c>
      <c r="K115" s="106">
        <v>-1.7199</v>
      </c>
      <c r="L115" s="106">
        <v>-1.4457</v>
      </c>
      <c r="M115" s="106">
        <v>-2.0278</v>
      </c>
      <c r="N115" s="106">
        <v>-1.56</v>
      </c>
      <c r="O115" s="106">
        <v>-15.5664</v>
      </c>
      <c r="P115" s="106">
        <v>-6.6429999999999998</v>
      </c>
      <c r="Q115" s="106">
        <v>-5.1512000000000002</v>
      </c>
      <c r="R115" s="106">
        <v>-3.391</v>
      </c>
      <c r="S115" s="105">
        <v>-0.76563486422620564</v>
      </c>
      <c r="T115" s="107">
        <v>-1.55</v>
      </c>
      <c r="U115" s="106">
        <v>-3.8058999999999998</v>
      </c>
      <c r="V115" s="106">
        <v>-1.3791</v>
      </c>
      <c r="W115" s="106">
        <v>-5.9442000000000004</v>
      </c>
      <c r="X115" s="106">
        <v>-0.51670000000000005</v>
      </c>
      <c r="Y115" s="106">
        <v>0.24879999999999999</v>
      </c>
      <c r="Z115" s="108">
        <v>-1.8797999999999999</v>
      </c>
      <c r="AA115" s="102">
        <v>-5.19</v>
      </c>
      <c r="AB115" s="106">
        <v>-3.8824999999999998</v>
      </c>
      <c r="AC115" s="106">
        <v>-0.25419999999999998</v>
      </c>
      <c r="AD115" s="103">
        <v>-13.4475</v>
      </c>
      <c r="AE115" s="104">
        <v>-7.2313000000000001</v>
      </c>
      <c r="AF115" s="105">
        <v>-4.8040000000000003</v>
      </c>
      <c r="AG115" s="109">
        <v>-6.0994999999999999</v>
      </c>
      <c r="AH115" s="102">
        <v>-2.7747000000000002</v>
      </c>
      <c r="AI115" s="106">
        <v>-2.1246999999999998</v>
      </c>
      <c r="AJ115" s="106">
        <v>-1.6092</v>
      </c>
      <c r="AK115" s="106">
        <v>-0.1033</v>
      </c>
      <c r="AL115" s="106">
        <v>2.0047999999999999</v>
      </c>
      <c r="AM115" s="106">
        <v>-1.9568000000000001</v>
      </c>
      <c r="AN115" s="106">
        <v>-4.6420000000000003</v>
      </c>
      <c r="AO115" s="106">
        <v>-1.9393</v>
      </c>
      <c r="AP115" s="106">
        <v>-6.0076999999999998</v>
      </c>
      <c r="AQ115" s="103">
        <v>-4.1207000000000003</v>
      </c>
      <c r="AR115" s="104">
        <v>-1.36</v>
      </c>
      <c r="AS115" s="106">
        <v>-2.3923000000000001</v>
      </c>
      <c r="AT115" s="106">
        <v>-2.1</v>
      </c>
      <c r="AU115" s="106">
        <v>-3.81</v>
      </c>
      <c r="AV115" s="106">
        <v>0</v>
      </c>
      <c r="AW115" s="105">
        <v>-0.06</v>
      </c>
      <c r="AX115" s="108">
        <v>-0.37</v>
      </c>
      <c r="AY115" s="102">
        <v>-2.121</v>
      </c>
      <c r="AZ115" s="106">
        <v>-3.2246999999999999</v>
      </c>
      <c r="BA115" s="106">
        <v>-0.57340000000000002</v>
      </c>
      <c r="BB115" s="106">
        <v>-0.57340000000000002</v>
      </c>
      <c r="BC115" s="106">
        <v>-4.4973000000000001</v>
      </c>
      <c r="BD115" s="106">
        <v>-0.55769999999999997</v>
      </c>
      <c r="BE115" s="106">
        <v>-2.8410000000000002</v>
      </c>
      <c r="BF115" s="106">
        <v>0.50819999999999999</v>
      </c>
      <c r="BG115" s="103">
        <v>0.50819999999999999</v>
      </c>
      <c r="BH115" s="110">
        <v>-6.5412999999999997</v>
      </c>
      <c r="BI115" s="105">
        <v>3.2988</v>
      </c>
      <c r="BJ115" s="105">
        <v>-2.9003000000000001</v>
      </c>
      <c r="BK115" s="105">
        <v>-7.3083</v>
      </c>
      <c r="BL115" s="109">
        <v>-6.1459999999999999</v>
      </c>
      <c r="BM115" s="111">
        <v>-3.1723279999999998</v>
      </c>
      <c r="BN115" s="111">
        <v>-2.2940320000000001</v>
      </c>
      <c r="BO115" s="111">
        <v>-1.338203</v>
      </c>
      <c r="BP115" s="111">
        <v>0.66401699999999986</v>
      </c>
      <c r="BQ115" s="103">
        <v>-0.76563486422620564</v>
      </c>
      <c r="BR115" s="112">
        <v>-0.69</v>
      </c>
      <c r="BS115" s="105">
        <v>4.68</v>
      </c>
      <c r="BT115" s="105">
        <v>-0.28000000000000003</v>
      </c>
      <c r="BU115" s="105">
        <v>-1.37</v>
      </c>
      <c r="BV115" s="105">
        <v>0.42</v>
      </c>
      <c r="BW115" s="105">
        <v>0.54</v>
      </c>
      <c r="BX115" s="105">
        <v>-0.18</v>
      </c>
      <c r="BY115" s="105">
        <v>1.72</v>
      </c>
      <c r="BZ115" s="105">
        <v>-0.38</v>
      </c>
      <c r="CA115" s="111">
        <v>0.98</v>
      </c>
      <c r="CB115" s="50" t="e">
        <f>(Inputs!$G$18*'Historical Data'!B115)+(Inputs!$G$19*'Historical Data'!C115)+(Inputs!$G$21*'Historical Data'!D115)+(Inputs!$G$22*'Historical Data'!E115)+(Inputs!$G$23*'Historical Data'!F115)+(Inputs!$G$24*'Historical Data'!G115)+(Inputs!$G$25*'Historical Data'!H115)+(Inputs!$G$26*'Historical Data'!I115)+(Inputs!$G$27*'Historical Data'!J115)+(Inputs!$G$28*'Historical Data'!K115)+(Inputs!$G$29*'Historical Data'!L115)+(Inputs!$G$30*'Historical Data'!M115)+(Inputs!$G$31*'Historical Data'!N115)+(Inputs!$G$32*'Historical Data'!O115)+(Inputs!$G$33*'Historical Data'!P115)+(Inputs!$G$34*'Historical Data'!Q115)+(Inputs!$G$35*'Historical Data'!R115)+(Inputs!$G$36*'Historical Data'!BQ115)+(Inputs!$G$37*'Historical Data'!T115)+(Inputs!$G$38*'Historical Data'!U115)+(Inputs!$G$39*'Historical Data'!V115)+(Inputs!$G$40*'Historical Data'!W115)+(Inputs!$G$41*'Historical Data'!X115)+(Inputs!$G$42*'Historical Data'!Y115)+(Inputs!$G$43*'Historical Data'!Z115)+(Inputs!$G$45*'Historical Data'!AA115)+(Inputs!$G$46*'Historical Data'!AB115)+(Inputs!$G$47*'Historical Data'!AC115)+(Inputs!$G$48*'Historical Data'!AD115)+(Inputs!$G$50*'Historical Data'!AE115)+(Inputs!$G$51*'Historical Data'!AF115)+(Inputs!$G$52*'Historical Data'!AG115)+(Inputs!$G$54*'Historical Data'!AH115)+(Inputs!$G$55*'Historical Data'!AI115)+(Inputs!$G$56*'Historical Data'!AJ115)+(Inputs!$G$57*'Historical Data'!AK115)+(Inputs!$G$58*'Historical Data'!AL115)+(Inputs!$G$59*'Historical Data'!AM115)+(Inputs!$G$60*'Historical Data'!AN115)+(Inputs!$G$61*'Historical Data'!AO115)+(Inputs!$G$62*'Historical Data'!AP115)+(Inputs!$G$63*'Historical Data'!AQ115)+(Inputs!$G$65*'Historical Data'!AR115)+(Inputs!$G$66*'Historical Data'!AS115)+(Inputs!$G$67*'Historical Data'!AT115)+(Inputs!$G$68*'Historical Data'!AU115)+(Inputs!$G$69*'Historical Data'!AV115)+(Inputs!$G$70*'Historical Data'!AW115)+(Inputs!$G$71*'Historical Data'!AX115)+(Inputs!$G$73*'Historical Data'!AY115)+(Inputs!$G$74*'Historical Data'!AZ115)+(Inputs!$G$75*'Historical Data'!BA115)+(Inputs!$G$76*'Historical Data'!BB115)+(Inputs!$G$77*'Historical Data'!BC115)+(Inputs!$G$78*'Historical Data'!BD115)+(Inputs!$G$79*'Historical Data'!BE115)+(Inputs!$G$80*'Historical Data'!BF115)+(Inputs!$G$81*'Historical Data'!BG115)+(Inputs!$G$83*'Historical Data'!BH115)+(Inputs!$G$84*'Historical Data'!BI115)+(Inputs!$G$85*'Historical Data'!BJ115)+(Inputs!$G$86*'Historical Data'!BK115)+(Inputs!$G$87*'Historical Data'!BL115)+(Inputs!$G$89*'Historical Data'!BM115)+(Inputs!$G$90*'Historical Data'!BN115)+(Inputs!$G$91*'Historical Data'!BO115)+(Inputs!$G$92*'Historical Data'!BP115)+(Inputs!$G$93*'Historical Data'!S115)+(Inputs!$G$95*'Historical Data'!BR115)+(Inputs!$G$96*'Historical Data'!BS115)+(Inputs!$G$97*'Historical Data'!BT115)+(Inputs!$G$98*'Historical Data'!BU115)+(Inputs!$G$99*'Historical Data'!BV115)+(Inputs!$G$100*'Historical Data'!BW115)+(Inputs!$G$101*'Historical Data'!BX115)+(Inputs!$G$102*'Historical Data'!BY115)+(Inputs!$G$103*'Historical Data'!BZ115)+(Inputs!$G$104*'Historical Data'!CA115)</f>
        <v>#DIV/0!</v>
      </c>
    </row>
    <row r="116" spans="1:80" x14ac:dyDescent="0.2">
      <c r="A116" s="44">
        <v>41943</v>
      </c>
      <c r="B116" s="102">
        <v>8.0000000000000004E-4</v>
      </c>
      <c r="C116" s="103">
        <v>8.0000000000000004E-4</v>
      </c>
      <c r="D116" s="104">
        <v>8.3526000000000007</v>
      </c>
      <c r="E116" s="105">
        <v>3.5468999999999999</v>
      </c>
      <c r="F116" s="106">
        <v>1.4196</v>
      </c>
      <c r="G116" s="106">
        <v>-3.7252999999999998</v>
      </c>
      <c r="H116" s="105">
        <v>3.9895</v>
      </c>
      <c r="I116" s="106">
        <v>5.5452000000000004</v>
      </c>
      <c r="J116" s="106">
        <v>0.63980000000000004</v>
      </c>
      <c r="K116" s="106">
        <v>2.3936999999999999</v>
      </c>
      <c r="L116" s="106">
        <v>2.5428000000000002</v>
      </c>
      <c r="M116" s="106">
        <v>2.1080999999999999</v>
      </c>
      <c r="N116" s="106">
        <v>-4.5999999999999996</v>
      </c>
      <c r="O116" s="106">
        <v>-4.2946</v>
      </c>
      <c r="P116" s="106">
        <v>6.9687999999999999</v>
      </c>
      <c r="Q116" s="106">
        <v>6.1223000000000001</v>
      </c>
      <c r="R116" s="106">
        <v>3.1514000000000002</v>
      </c>
      <c r="S116" s="105">
        <v>1.1267237486198514</v>
      </c>
      <c r="T116" s="107">
        <v>2.3199999999999998</v>
      </c>
      <c r="U116" s="106">
        <v>3.4571000000000001</v>
      </c>
      <c r="V116" s="106">
        <v>2.3551000000000002</v>
      </c>
      <c r="W116" s="106">
        <v>7.1300999999999997</v>
      </c>
      <c r="X116" s="106">
        <v>1.6040000000000001</v>
      </c>
      <c r="Y116" s="106">
        <v>3.8435999999999999</v>
      </c>
      <c r="Z116" s="108">
        <v>8.0304000000000002</v>
      </c>
      <c r="AA116" s="102">
        <v>0</v>
      </c>
      <c r="AB116" s="106">
        <v>-0.2651</v>
      </c>
      <c r="AC116" s="106">
        <v>2.4639000000000002</v>
      </c>
      <c r="AD116" s="103">
        <v>-0.43380000000000002</v>
      </c>
      <c r="AE116" s="104">
        <v>-3.8759999999999999</v>
      </c>
      <c r="AF116" s="105">
        <v>5.4724000000000004</v>
      </c>
      <c r="AG116" s="109">
        <v>-2.9914999999999998</v>
      </c>
      <c r="AH116" s="102">
        <v>11.741</v>
      </c>
      <c r="AI116" s="106">
        <v>11.8249</v>
      </c>
      <c r="AJ116" s="106">
        <v>3.1987000000000001</v>
      </c>
      <c r="AK116" s="106">
        <v>8.6511999999999993</v>
      </c>
      <c r="AL116" s="106">
        <v>7.3334999999999999</v>
      </c>
      <c r="AM116" s="106">
        <v>11.2303</v>
      </c>
      <c r="AN116" s="106">
        <v>6.7533000000000003</v>
      </c>
      <c r="AO116" s="106">
        <v>2.1674000000000002</v>
      </c>
      <c r="AP116" s="106">
        <v>13.356199999999999</v>
      </c>
      <c r="AQ116" s="103">
        <v>6.5468999999999999</v>
      </c>
      <c r="AR116" s="104">
        <v>1.1200000000000001</v>
      </c>
      <c r="AS116" s="106">
        <v>0</v>
      </c>
      <c r="AT116" s="106">
        <v>1.1399999999999999</v>
      </c>
      <c r="AU116" s="106">
        <v>-1.45</v>
      </c>
      <c r="AV116" s="106">
        <v>0</v>
      </c>
      <c r="AW116" s="105">
        <v>0.27</v>
      </c>
      <c r="AX116" s="108">
        <v>0.76</v>
      </c>
      <c r="AY116" s="102">
        <v>-4.0324999999999998</v>
      </c>
      <c r="AZ116" s="106">
        <v>0.36370000000000002</v>
      </c>
      <c r="BA116" s="106">
        <v>-1.823</v>
      </c>
      <c r="BB116" s="106">
        <v>-1.823</v>
      </c>
      <c r="BC116" s="106">
        <v>3.1800000000000002E-2</v>
      </c>
      <c r="BD116" s="106">
        <v>7.9699999999999993E-2</v>
      </c>
      <c r="BE116" s="106">
        <v>-1.0609999999999999</v>
      </c>
      <c r="BF116" s="106">
        <v>-2.0438000000000001</v>
      </c>
      <c r="BG116" s="103">
        <v>-2.0438000000000001</v>
      </c>
      <c r="BH116" s="110">
        <v>3.2787000000000002</v>
      </c>
      <c r="BI116" s="105">
        <v>5.5500000000000001E-2</v>
      </c>
      <c r="BJ116" s="105">
        <v>-0.61939999999999995</v>
      </c>
      <c r="BK116" s="105">
        <v>4.7469999999999999</v>
      </c>
      <c r="BL116" s="109">
        <v>-2.8679000000000001</v>
      </c>
      <c r="BM116" s="111">
        <v>3.5143270000000002</v>
      </c>
      <c r="BN116" s="111">
        <v>7.8948380000000009</v>
      </c>
      <c r="BO116" s="111">
        <v>-1.414768</v>
      </c>
      <c r="BP116" s="111">
        <v>0.20653500000000002</v>
      </c>
      <c r="BQ116" s="103">
        <v>1.1267237486198514</v>
      </c>
      <c r="BR116" s="112">
        <v>-1.79</v>
      </c>
      <c r="BS116" s="105">
        <v>-3.99</v>
      </c>
      <c r="BT116" s="105">
        <v>0.45</v>
      </c>
      <c r="BU116" s="105">
        <v>-2.16</v>
      </c>
      <c r="BV116" s="105">
        <v>-0.1</v>
      </c>
      <c r="BW116" s="105">
        <v>-0.92</v>
      </c>
      <c r="BX116" s="105">
        <v>0.01</v>
      </c>
      <c r="BY116" s="105">
        <v>1.81</v>
      </c>
      <c r="BZ116" s="105">
        <v>-1.34</v>
      </c>
      <c r="CA116" s="111">
        <v>-0.49</v>
      </c>
      <c r="CB116" s="50" t="e">
        <f>(Inputs!$G$18*'Historical Data'!B116)+(Inputs!$G$19*'Historical Data'!C116)+(Inputs!$G$21*'Historical Data'!D116)+(Inputs!$G$22*'Historical Data'!E116)+(Inputs!$G$23*'Historical Data'!F116)+(Inputs!$G$24*'Historical Data'!G116)+(Inputs!$G$25*'Historical Data'!H116)+(Inputs!$G$26*'Historical Data'!I116)+(Inputs!$G$27*'Historical Data'!J116)+(Inputs!$G$28*'Historical Data'!K116)+(Inputs!$G$29*'Historical Data'!L116)+(Inputs!$G$30*'Historical Data'!M116)+(Inputs!$G$31*'Historical Data'!N116)+(Inputs!$G$32*'Historical Data'!O116)+(Inputs!$G$33*'Historical Data'!P116)+(Inputs!$G$34*'Historical Data'!Q116)+(Inputs!$G$35*'Historical Data'!R116)+(Inputs!$G$36*'Historical Data'!BQ116)+(Inputs!$G$37*'Historical Data'!T116)+(Inputs!$G$38*'Historical Data'!U116)+(Inputs!$G$39*'Historical Data'!V116)+(Inputs!$G$40*'Historical Data'!W116)+(Inputs!$G$41*'Historical Data'!X116)+(Inputs!$G$42*'Historical Data'!Y116)+(Inputs!$G$43*'Historical Data'!Z116)+(Inputs!$G$45*'Historical Data'!AA116)+(Inputs!$G$46*'Historical Data'!AB116)+(Inputs!$G$47*'Historical Data'!AC116)+(Inputs!$G$48*'Historical Data'!AD116)+(Inputs!$G$50*'Historical Data'!AE116)+(Inputs!$G$51*'Historical Data'!AF116)+(Inputs!$G$52*'Historical Data'!AG116)+(Inputs!$G$54*'Historical Data'!AH116)+(Inputs!$G$55*'Historical Data'!AI116)+(Inputs!$G$56*'Historical Data'!AJ116)+(Inputs!$G$57*'Historical Data'!AK116)+(Inputs!$G$58*'Historical Data'!AL116)+(Inputs!$G$59*'Historical Data'!AM116)+(Inputs!$G$60*'Historical Data'!AN116)+(Inputs!$G$61*'Historical Data'!AO116)+(Inputs!$G$62*'Historical Data'!AP116)+(Inputs!$G$63*'Historical Data'!AQ116)+(Inputs!$G$65*'Historical Data'!AR116)+(Inputs!$G$66*'Historical Data'!AS116)+(Inputs!$G$67*'Historical Data'!AT116)+(Inputs!$G$68*'Historical Data'!AU116)+(Inputs!$G$69*'Historical Data'!AV116)+(Inputs!$G$70*'Historical Data'!AW116)+(Inputs!$G$71*'Historical Data'!AX116)+(Inputs!$G$73*'Historical Data'!AY116)+(Inputs!$G$74*'Historical Data'!AZ116)+(Inputs!$G$75*'Historical Data'!BA116)+(Inputs!$G$76*'Historical Data'!BB116)+(Inputs!$G$77*'Historical Data'!BC116)+(Inputs!$G$78*'Historical Data'!BD116)+(Inputs!$G$79*'Historical Data'!BE116)+(Inputs!$G$80*'Historical Data'!BF116)+(Inputs!$G$81*'Historical Data'!BG116)+(Inputs!$G$83*'Historical Data'!BH116)+(Inputs!$G$84*'Historical Data'!BI116)+(Inputs!$G$85*'Historical Data'!BJ116)+(Inputs!$G$86*'Historical Data'!BK116)+(Inputs!$G$87*'Historical Data'!BL116)+(Inputs!$G$89*'Historical Data'!BM116)+(Inputs!$G$90*'Historical Data'!BN116)+(Inputs!$G$91*'Historical Data'!BO116)+(Inputs!$G$92*'Historical Data'!BP116)+(Inputs!$G$93*'Historical Data'!S116)+(Inputs!$G$95*'Historical Data'!BR116)+(Inputs!$G$96*'Historical Data'!BS116)+(Inputs!$G$97*'Historical Data'!BT116)+(Inputs!$G$98*'Historical Data'!BU116)+(Inputs!$G$99*'Historical Data'!BV116)+(Inputs!$G$100*'Historical Data'!BW116)+(Inputs!$G$101*'Historical Data'!BX116)+(Inputs!$G$102*'Historical Data'!BY116)+(Inputs!$G$103*'Historical Data'!BZ116)+(Inputs!$G$104*'Historical Data'!CA116)</f>
        <v>#DIV/0!</v>
      </c>
    </row>
    <row r="117" spans="1:80" x14ac:dyDescent="0.2">
      <c r="A117" s="44">
        <v>41973</v>
      </c>
      <c r="B117" s="102">
        <v>8.0000000000000004E-4</v>
      </c>
      <c r="C117" s="103">
        <v>8.0000000000000004E-4</v>
      </c>
      <c r="D117" s="104">
        <v>2.7206999999999999</v>
      </c>
      <c r="E117" s="105">
        <v>5.5449000000000002</v>
      </c>
      <c r="F117" s="106">
        <v>-1.5421</v>
      </c>
      <c r="G117" s="106">
        <v>-9.1898</v>
      </c>
      <c r="H117" s="105">
        <v>2.3431999999999999</v>
      </c>
      <c r="I117" s="106">
        <v>3.2086999999999999</v>
      </c>
      <c r="J117" s="106">
        <v>-0.56459999999999999</v>
      </c>
      <c r="K117" s="106">
        <v>2.7111000000000001</v>
      </c>
      <c r="L117" s="106">
        <v>3.2886000000000002</v>
      </c>
      <c r="M117" s="106">
        <v>2.2016</v>
      </c>
      <c r="N117" s="106">
        <v>-2.58</v>
      </c>
      <c r="O117" s="106">
        <v>-3.7488999999999999</v>
      </c>
      <c r="P117" s="106">
        <v>-0.37969999999999998</v>
      </c>
      <c r="Q117" s="106">
        <v>0.75560000000000005</v>
      </c>
      <c r="R117" s="106">
        <v>2.5653999999999999</v>
      </c>
      <c r="S117" s="105">
        <v>1.2869858658329647</v>
      </c>
      <c r="T117" s="107">
        <v>2.4500000000000002</v>
      </c>
      <c r="U117" s="106">
        <v>1.7813000000000001</v>
      </c>
      <c r="V117" s="106">
        <v>2.7471999999999999</v>
      </c>
      <c r="W117" s="106">
        <v>0.47849999999999998</v>
      </c>
      <c r="X117" s="106">
        <v>4.8101000000000003</v>
      </c>
      <c r="Y117" s="106">
        <v>5.5072999999999999</v>
      </c>
      <c r="Z117" s="108">
        <v>1.1656</v>
      </c>
      <c r="AA117" s="102">
        <v>0</v>
      </c>
      <c r="AB117" s="106">
        <v>6.25E-2</v>
      </c>
      <c r="AC117" s="106">
        <v>-3.6484000000000001</v>
      </c>
      <c r="AD117" s="103">
        <v>-2.9411999999999998</v>
      </c>
      <c r="AE117" s="104">
        <v>-8.5124999999999993</v>
      </c>
      <c r="AF117" s="105">
        <v>9.5999999999999992E-3</v>
      </c>
      <c r="AG117" s="109">
        <v>-0.52859999999999996</v>
      </c>
      <c r="AH117" s="102">
        <v>-0.45069999999999999</v>
      </c>
      <c r="AI117" s="106">
        <v>0.65629999999999999</v>
      </c>
      <c r="AJ117" s="106">
        <v>2.5937000000000001</v>
      </c>
      <c r="AK117" s="106">
        <v>0.85229999999999995</v>
      </c>
      <c r="AL117" s="106">
        <v>-0.29499999999999998</v>
      </c>
      <c r="AM117" s="106">
        <v>-0.27350000000000002</v>
      </c>
      <c r="AN117" s="106">
        <v>4.8951000000000002</v>
      </c>
      <c r="AO117" s="106">
        <v>0.58520000000000005</v>
      </c>
      <c r="AP117" s="106">
        <v>1.2634000000000001</v>
      </c>
      <c r="AQ117" s="103">
        <v>1.5432999999999999</v>
      </c>
      <c r="AR117" s="104">
        <v>0.7</v>
      </c>
      <c r="AS117" s="106">
        <v>-1.0308999999999999</v>
      </c>
      <c r="AT117" s="106">
        <v>-0.71</v>
      </c>
      <c r="AU117" s="106">
        <v>1.37</v>
      </c>
      <c r="AV117" s="106">
        <v>0</v>
      </c>
      <c r="AW117" s="105">
        <v>0.14000000000000001</v>
      </c>
      <c r="AX117" s="108">
        <v>0.54</v>
      </c>
      <c r="AY117" s="102">
        <v>-0.1138</v>
      </c>
      <c r="AZ117" s="106">
        <v>0.12130000000000001</v>
      </c>
      <c r="BA117" s="106">
        <v>0.69910000000000005</v>
      </c>
      <c r="BB117" s="106">
        <v>0.69910000000000005</v>
      </c>
      <c r="BC117" s="106">
        <v>1.6259999999999999</v>
      </c>
      <c r="BD117" s="106">
        <v>0.41899999999999998</v>
      </c>
      <c r="BE117" s="106">
        <v>-1.3442000000000001</v>
      </c>
      <c r="BF117" s="106">
        <v>0.35859999999999997</v>
      </c>
      <c r="BG117" s="103">
        <v>0.35859999999999997</v>
      </c>
      <c r="BH117" s="110">
        <v>1.8141</v>
      </c>
      <c r="BI117" s="105">
        <v>-1.0912999999999999</v>
      </c>
      <c r="BJ117" s="105">
        <v>0.89529999999999998</v>
      </c>
      <c r="BK117" s="105">
        <v>6.4401000000000002</v>
      </c>
      <c r="BL117" s="109">
        <v>-3.2633999999999999</v>
      </c>
      <c r="BM117" s="111">
        <v>0.79544800000000004</v>
      </c>
      <c r="BN117" s="111">
        <v>1.2631019999999999</v>
      </c>
      <c r="BO117" s="111">
        <v>0.25293699999999997</v>
      </c>
      <c r="BP117" s="111">
        <v>-0.48178699999999985</v>
      </c>
      <c r="BQ117" s="103">
        <v>1.2869858658329647</v>
      </c>
      <c r="BR117" s="112">
        <v>-0.1</v>
      </c>
      <c r="BS117" s="105">
        <v>0.64</v>
      </c>
      <c r="BT117" s="105">
        <v>0.56999999999999995</v>
      </c>
      <c r="BU117" s="105">
        <v>0.55000000000000004</v>
      </c>
      <c r="BV117" s="105">
        <v>0.21</v>
      </c>
      <c r="BW117" s="105">
        <v>1.65</v>
      </c>
      <c r="BX117" s="105">
        <v>1.89</v>
      </c>
      <c r="BY117" s="105">
        <v>7.5</v>
      </c>
      <c r="BZ117" s="105">
        <v>0.97</v>
      </c>
      <c r="CA117" s="111">
        <v>1.22</v>
      </c>
      <c r="CB117" s="50" t="e">
        <f>(Inputs!$G$18*'Historical Data'!B117)+(Inputs!$G$19*'Historical Data'!C117)+(Inputs!$G$21*'Historical Data'!D117)+(Inputs!$G$22*'Historical Data'!E117)+(Inputs!$G$23*'Historical Data'!F117)+(Inputs!$G$24*'Historical Data'!G117)+(Inputs!$G$25*'Historical Data'!H117)+(Inputs!$G$26*'Historical Data'!I117)+(Inputs!$G$27*'Historical Data'!J117)+(Inputs!$G$28*'Historical Data'!K117)+(Inputs!$G$29*'Historical Data'!L117)+(Inputs!$G$30*'Historical Data'!M117)+(Inputs!$G$31*'Historical Data'!N117)+(Inputs!$G$32*'Historical Data'!O117)+(Inputs!$G$33*'Historical Data'!P117)+(Inputs!$G$34*'Historical Data'!Q117)+(Inputs!$G$35*'Historical Data'!R117)+(Inputs!$G$36*'Historical Data'!BQ117)+(Inputs!$G$37*'Historical Data'!T117)+(Inputs!$G$38*'Historical Data'!U117)+(Inputs!$G$39*'Historical Data'!V117)+(Inputs!$G$40*'Historical Data'!W117)+(Inputs!$G$41*'Historical Data'!X117)+(Inputs!$G$42*'Historical Data'!Y117)+(Inputs!$G$43*'Historical Data'!Z117)+(Inputs!$G$45*'Historical Data'!AA117)+(Inputs!$G$46*'Historical Data'!AB117)+(Inputs!$G$47*'Historical Data'!AC117)+(Inputs!$G$48*'Historical Data'!AD117)+(Inputs!$G$50*'Historical Data'!AE117)+(Inputs!$G$51*'Historical Data'!AF117)+(Inputs!$G$52*'Historical Data'!AG117)+(Inputs!$G$54*'Historical Data'!AH117)+(Inputs!$G$55*'Historical Data'!AI117)+(Inputs!$G$56*'Historical Data'!AJ117)+(Inputs!$G$57*'Historical Data'!AK117)+(Inputs!$G$58*'Historical Data'!AL117)+(Inputs!$G$59*'Historical Data'!AM117)+(Inputs!$G$60*'Historical Data'!AN117)+(Inputs!$G$61*'Historical Data'!AO117)+(Inputs!$G$62*'Historical Data'!AP117)+(Inputs!$G$63*'Historical Data'!AQ117)+(Inputs!$G$65*'Historical Data'!AR117)+(Inputs!$G$66*'Historical Data'!AS117)+(Inputs!$G$67*'Historical Data'!AT117)+(Inputs!$G$68*'Historical Data'!AU117)+(Inputs!$G$69*'Historical Data'!AV117)+(Inputs!$G$70*'Historical Data'!AW117)+(Inputs!$G$71*'Historical Data'!AX117)+(Inputs!$G$73*'Historical Data'!AY117)+(Inputs!$G$74*'Historical Data'!AZ117)+(Inputs!$G$75*'Historical Data'!BA117)+(Inputs!$G$76*'Historical Data'!BB117)+(Inputs!$G$77*'Historical Data'!BC117)+(Inputs!$G$78*'Historical Data'!BD117)+(Inputs!$G$79*'Historical Data'!BE117)+(Inputs!$G$80*'Historical Data'!BF117)+(Inputs!$G$81*'Historical Data'!BG117)+(Inputs!$G$83*'Historical Data'!BH117)+(Inputs!$G$84*'Historical Data'!BI117)+(Inputs!$G$85*'Historical Data'!BJ117)+(Inputs!$G$86*'Historical Data'!BK117)+(Inputs!$G$87*'Historical Data'!BL117)+(Inputs!$G$89*'Historical Data'!BM117)+(Inputs!$G$90*'Historical Data'!BN117)+(Inputs!$G$91*'Historical Data'!BO117)+(Inputs!$G$92*'Historical Data'!BP117)+(Inputs!$G$93*'Historical Data'!S117)+(Inputs!$G$95*'Historical Data'!BR117)+(Inputs!$G$96*'Historical Data'!BS117)+(Inputs!$G$97*'Historical Data'!BT117)+(Inputs!$G$98*'Historical Data'!BU117)+(Inputs!$G$99*'Historical Data'!BV117)+(Inputs!$G$100*'Historical Data'!BW117)+(Inputs!$G$101*'Historical Data'!BX117)+(Inputs!$G$102*'Historical Data'!BY117)+(Inputs!$G$103*'Historical Data'!BZ117)+(Inputs!$G$104*'Historical Data'!CA117)</f>
        <v>#DIV/0!</v>
      </c>
    </row>
    <row r="118" spans="1:80" x14ac:dyDescent="0.2">
      <c r="A118" s="44">
        <v>42004</v>
      </c>
      <c r="B118" s="102">
        <v>8.0000000000000004E-4</v>
      </c>
      <c r="C118" s="103">
        <v>8.0000000000000004E-4</v>
      </c>
      <c r="D118" s="104">
        <v>0.80989999999999995</v>
      </c>
      <c r="E118" s="105">
        <v>-0.93430000000000002</v>
      </c>
      <c r="F118" s="106">
        <v>-3.9941</v>
      </c>
      <c r="G118" s="106">
        <v>-7.6499999999999999E-2</v>
      </c>
      <c r="H118" s="105">
        <v>1.6187</v>
      </c>
      <c r="I118" s="106">
        <v>-1.2271000000000001</v>
      </c>
      <c r="J118" s="106">
        <v>-7.8764000000000003</v>
      </c>
      <c r="K118" s="106">
        <v>-0.28899999999999998</v>
      </c>
      <c r="L118" s="106">
        <v>-1.1096999999999999</v>
      </c>
      <c r="M118" s="106">
        <v>0.53769999999999996</v>
      </c>
      <c r="N118" s="106">
        <v>-5.62</v>
      </c>
      <c r="O118" s="106">
        <v>-8.1449999999999996</v>
      </c>
      <c r="P118" s="106">
        <v>2.6444999999999999</v>
      </c>
      <c r="Q118" s="106">
        <v>2.9352999999999998</v>
      </c>
      <c r="R118" s="106">
        <v>0.19550000000000001</v>
      </c>
      <c r="S118" s="105">
        <v>-0.25794071770826138</v>
      </c>
      <c r="T118" s="107">
        <v>-0.42</v>
      </c>
      <c r="U118" s="106">
        <v>0.70040000000000002</v>
      </c>
      <c r="V118" s="106">
        <v>-0.25600000000000001</v>
      </c>
      <c r="W118" s="106">
        <v>2.5609999999999999</v>
      </c>
      <c r="X118" s="106">
        <v>-2.1762000000000001</v>
      </c>
      <c r="Y118" s="106">
        <v>-0.60750000000000004</v>
      </c>
      <c r="Z118" s="108">
        <v>3.5653999999999999</v>
      </c>
      <c r="AA118" s="102">
        <v>-2.16</v>
      </c>
      <c r="AB118" s="106">
        <v>-4.0034999999999998</v>
      </c>
      <c r="AC118" s="106">
        <v>-2.7010000000000001</v>
      </c>
      <c r="AD118" s="103">
        <v>-9.7640999999999991</v>
      </c>
      <c r="AE118" s="104">
        <v>-9.6473999999999993</v>
      </c>
      <c r="AF118" s="105">
        <v>2.3024</v>
      </c>
      <c r="AG118" s="109">
        <v>1.3286</v>
      </c>
      <c r="AH118" s="102">
        <v>5.5083000000000002</v>
      </c>
      <c r="AI118" s="106">
        <v>4.5289000000000001</v>
      </c>
      <c r="AJ118" s="106">
        <v>5.9958999999999998</v>
      </c>
      <c r="AK118" s="106">
        <v>4.2670000000000003</v>
      </c>
      <c r="AL118" s="106">
        <v>2.5158999999999998</v>
      </c>
      <c r="AM118" s="106">
        <v>5.7213000000000003</v>
      </c>
      <c r="AN118" s="106">
        <v>1.8201000000000001</v>
      </c>
      <c r="AO118" s="106">
        <v>-1.0992</v>
      </c>
      <c r="AP118" s="106">
        <v>3.3572000000000002</v>
      </c>
      <c r="AQ118" s="103">
        <v>3.3331</v>
      </c>
      <c r="AR118" s="104">
        <v>0.36</v>
      </c>
      <c r="AS118" s="106">
        <v>-3.6966999999999999</v>
      </c>
      <c r="AT118" s="106">
        <v>-1.47</v>
      </c>
      <c r="AU118" s="106">
        <v>-3.44</v>
      </c>
      <c r="AV118" s="106">
        <v>0</v>
      </c>
      <c r="AW118" s="105">
        <v>-0.24</v>
      </c>
      <c r="AX118" s="108">
        <v>-0.26</v>
      </c>
      <c r="AY118" s="102">
        <v>-0.64790000000000003</v>
      </c>
      <c r="AZ118" s="106">
        <v>-0.1802</v>
      </c>
      <c r="BA118" s="106">
        <v>-1.5744</v>
      </c>
      <c r="BB118" s="106">
        <v>-1.5744</v>
      </c>
      <c r="BC118" s="106">
        <v>-0.92989999999999995</v>
      </c>
      <c r="BD118" s="106">
        <v>-0.85819999999999996</v>
      </c>
      <c r="BE118" s="106">
        <v>1.1571</v>
      </c>
      <c r="BF118" s="106">
        <v>0.34460000000000002</v>
      </c>
      <c r="BG118" s="103">
        <v>0.34460000000000002</v>
      </c>
      <c r="BH118" s="110">
        <v>-6.3360000000000003</v>
      </c>
      <c r="BI118" s="105">
        <v>-3.923</v>
      </c>
      <c r="BJ118" s="105">
        <v>-13.211499999999999</v>
      </c>
      <c r="BK118" s="105">
        <v>-3.5867</v>
      </c>
      <c r="BL118" s="109">
        <v>-4.3323999999999998</v>
      </c>
      <c r="BM118" s="111">
        <v>0.36152699999999999</v>
      </c>
      <c r="BN118" s="111">
        <v>3.8549770000000008</v>
      </c>
      <c r="BO118" s="111">
        <v>-0.35489900000000008</v>
      </c>
      <c r="BP118" s="111">
        <v>-4.9204129999999999</v>
      </c>
      <c r="BQ118" s="103">
        <v>-0.25794071770826138</v>
      </c>
      <c r="BR118" s="112">
        <v>-1.1499999999999999</v>
      </c>
      <c r="BS118" s="105">
        <v>0.9</v>
      </c>
      <c r="BT118" s="105">
        <v>-0.69</v>
      </c>
      <c r="BU118" s="105">
        <v>-0.55000000000000004</v>
      </c>
      <c r="BV118" s="105">
        <v>-7.0000000000000007E-2</v>
      </c>
      <c r="BW118" s="105">
        <v>-0.25</v>
      </c>
      <c r="BX118" s="105">
        <v>0.35</v>
      </c>
      <c r="BY118" s="105">
        <v>1.67</v>
      </c>
      <c r="BZ118" s="105">
        <v>0.37</v>
      </c>
      <c r="CA118" s="111">
        <v>0.41</v>
      </c>
      <c r="CB118" s="50" t="e">
        <f>(Inputs!$G$18*'Historical Data'!B118)+(Inputs!$G$19*'Historical Data'!C118)+(Inputs!$G$21*'Historical Data'!D118)+(Inputs!$G$22*'Historical Data'!E118)+(Inputs!$G$23*'Historical Data'!F118)+(Inputs!$G$24*'Historical Data'!G118)+(Inputs!$G$25*'Historical Data'!H118)+(Inputs!$G$26*'Historical Data'!I118)+(Inputs!$G$27*'Historical Data'!J118)+(Inputs!$G$28*'Historical Data'!K118)+(Inputs!$G$29*'Historical Data'!L118)+(Inputs!$G$30*'Historical Data'!M118)+(Inputs!$G$31*'Historical Data'!N118)+(Inputs!$G$32*'Historical Data'!O118)+(Inputs!$G$33*'Historical Data'!P118)+(Inputs!$G$34*'Historical Data'!Q118)+(Inputs!$G$35*'Historical Data'!R118)+(Inputs!$G$36*'Historical Data'!BQ118)+(Inputs!$G$37*'Historical Data'!T118)+(Inputs!$G$38*'Historical Data'!U118)+(Inputs!$G$39*'Historical Data'!V118)+(Inputs!$G$40*'Historical Data'!W118)+(Inputs!$G$41*'Historical Data'!X118)+(Inputs!$G$42*'Historical Data'!Y118)+(Inputs!$G$43*'Historical Data'!Z118)+(Inputs!$G$45*'Historical Data'!AA118)+(Inputs!$G$46*'Historical Data'!AB118)+(Inputs!$G$47*'Historical Data'!AC118)+(Inputs!$G$48*'Historical Data'!AD118)+(Inputs!$G$50*'Historical Data'!AE118)+(Inputs!$G$51*'Historical Data'!AF118)+(Inputs!$G$52*'Historical Data'!AG118)+(Inputs!$G$54*'Historical Data'!AH118)+(Inputs!$G$55*'Historical Data'!AI118)+(Inputs!$G$56*'Historical Data'!AJ118)+(Inputs!$G$57*'Historical Data'!AK118)+(Inputs!$G$58*'Historical Data'!AL118)+(Inputs!$G$59*'Historical Data'!AM118)+(Inputs!$G$60*'Historical Data'!AN118)+(Inputs!$G$61*'Historical Data'!AO118)+(Inputs!$G$62*'Historical Data'!AP118)+(Inputs!$G$63*'Historical Data'!AQ118)+(Inputs!$G$65*'Historical Data'!AR118)+(Inputs!$G$66*'Historical Data'!AS118)+(Inputs!$G$67*'Historical Data'!AT118)+(Inputs!$G$68*'Historical Data'!AU118)+(Inputs!$G$69*'Historical Data'!AV118)+(Inputs!$G$70*'Historical Data'!AW118)+(Inputs!$G$71*'Historical Data'!AX118)+(Inputs!$G$73*'Historical Data'!AY118)+(Inputs!$G$74*'Historical Data'!AZ118)+(Inputs!$G$75*'Historical Data'!BA118)+(Inputs!$G$76*'Historical Data'!BB118)+(Inputs!$G$77*'Historical Data'!BC118)+(Inputs!$G$78*'Historical Data'!BD118)+(Inputs!$G$79*'Historical Data'!BE118)+(Inputs!$G$80*'Historical Data'!BF118)+(Inputs!$G$81*'Historical Data'!BG118)+(Inputs!$G$83*'Historical Data'!BH118)+(Inputs!$G$84*'Historical Data'!BI118)+(Inputs!$G$85*'Historical Data'!BJ118)+(Inputs!$G$86*'Historical Data'!BK118)+(Inputs!$G$87*'Historical Data'!BL118)+(Inputs!$G$89*'Historical Data'!BM118)+(Inputs!$G$90*'Historical Data'!BN118)+(Inputs!$G$91*'Historical Data'!BO118)+(Inputs!$G$92*'Historical Data'!BP118)+(Inputs!$G$93*'Historical Data'!S118)+(Inputs!$G$95*'Historical Data'!BR118)+(Inputs!$G$96*'Historical Data'!BS118)+(Inputs!$G$97*'Historical Data'!BT118)+(Inputs!$G$98*'Historical Data'!BU118)+(Inputs!$G$99*'Historical Data'!BV118)+(Inputs!$G$100*'Historical Data'!BW118)+(Inputs!$G$101*'Historical Data'!BX118)+(Inputs!$G$102*'Historical Data'!BY118)+(Inputs!$G$103*'Historical Data'!BZ118)+(Inputs!$G$104*'Historical Data'!CA118)</f>
        <v>#DIV/0!</v>
      </c>
    </row>
    <row r="119" spans="1:80" x14ac:dyDescent="0.2">
      <c r="A119" s="44">
        <v>42035</v>
      </c>
      <c r="B119" s="102">
        <v>8.0000000000000004E-4</v>
      </c>
      <c r="C119" s="103">
        <v>8.9999999999999998E-4</v>
      </c>
      <c r="D119" s="104">
        <v>5.7131999999999996</v>
      </c>
      <c r="E119" s="105">
        <v>-0.96930000000000005</v>
      </c>
      <c r="F119" s="106">
        <v>-0.68720000000000003</v>
      </c>
      <c r="G119" s="106">
        <v>-4.6641000000000004</v>
      </c>
      <c r="H119" s="105">
        <v>-5.5542999999999996</v>
      </c>
      <c r="I119" s="106">
        <v>1.7901</v>
      </c>
      <c r="J119" s="106">
        <v>-6.6223000000000001</v>
      </c>
      <c r="K119" s="106">
        <v>-2.6869000000000001</v>
      </c>
      <c r="L119" s="106">
        <v>-1.4642999999999999</v>
      </c>
      <c r="M119" s="106">
        <v>-3.9464000000000001</v>
      </c>
      <c r="N119" s="106">
        <v>-3.05</v>
      </c>
      <c r="O119" s="106">
        <v>-12.119199999999999</v>
      </c>
      <c r="P119" s="106">
        <v>-4.2584999999999997</v>
      </c>
      <c r="Q119" s="106">
        <v>-2.2959999999999998</v>
      </c>
      <c r="R119" s="106">
        <v>-1.4846999999999999</v>
      </c>
      <c r="S119" s="105">
        <v>1.6036961059462986</v>
      </c>
      <c r="T119" s="107">
        <v>-3.1</v>
      </c>
      <c r="U119" s="106">
        <v>-1.4235</v>
      </c>
      <c r="V119" s="106">
        <v>-2.9628999999999999</v>
      </c>
      <c r="W119" s="106">
        <v>-5.3163</v>
      </c>
      <c r="X119" s="106">
        <v>-3.5066999999999999</v>
      </c>
      <c r="Y119" s="106">
        <v>-5.3940000000000001</v>
      </c>
      <c r="Z119" s="108">
        <v>2.3294999999999999</v>
      </c>
      <c r="AA119" s="102">
        <v>2.42</v>
      </c>
      <c r="AB119" s="106">
        <v>0.62460000000000004</v>
      </c>
      <c r="AC119" s="106">
        <v>2.2242000000000002</v>
      </c>
      <c r="AD119" s="103">
        <v>-5.3757000000000001</v>
      </c>
      <c r="AE119" s="104">
        <v>-5.6910999999999996</v>
      </c>
      <c r="AF119" s="105">
        <v>2.3045</v>
      </c>
      <c r="AG119" s="109">
        <v>8.6538000000000004</v>
      </c>
      <c r="AH119" s="102">
        <v>3.4420000000000002</v>
      </c>
      <c r="AI119" s="106">
        <v>4.9538000000000002</v>
      </c>
      <c r="AJ119" s="106">
        <v>-1.2999999999999999E-2</v>
      </c>
      <c r="AK119" s="106">
        <v>3.4299999999999997E-2</v>
      </c>
      <c r="AL119" s="106">
        <v>-2.8047</v>
      </c>
      <c r="AM119" s="106">
        <v>3.4367999999999999</v>
      </c>
      <c r="AN119" s="106">
        <v>2.7753999999999999</v>
      </c>
      <c r="AO119" s="106">
        <v>1.9309000000000001</v>
      </c>
      <c r="AP119" s="106">
        <v>4.9432</v>
      </c>
      <c r="AQ119" s="103">
        <v>-2.2846000000000002</v>
      </c>
      <c r="AR119" s="104">
        <v>3.1</v>
      </c>
      <c r="AS119" s="106">
        <v>0.33</v>
      </c>
      <c r="AT119" s="106">
        <v>0.69</v>
      </c>
      <c r="AU119" s="106">
        <v>0.5</v>
      </c>
      <c r="AV119" s="106">
        <v>0</v>
      </c>
      <c r="AW119" s="105">
        <v>0.51</v>
      </c>
      <c r="AX119" s="108">
        <v>1.71</v>
      </c>
      <c r="AY119" s="102">
        <v>1.2451000000000001</v>
      </c>
      <c r="AZ119" s="106">
        <v>-0.50890000000000002</v>
      </c>
      <c r="BA119" s="106">
        <v>-1.1687000000000001</v>
      </c>
      <c r="BB119" s="106">
        <v>-1.1687000000000001</v>
      </c>
      <c r="BC119" s="106">
        <v>-1.0341</v>
      </c>
      <c r="BD119" s="106">
        <v>0.19900000000000001</v>
      </c>
      <c r="BE119" s="106">
        <v>-1.6696</v>
      </c>
      <c r="BF119" s="106">
        <v>-1.1298999999999999</v>
      </c>
      <c r="BG119" s="103">
        <v>-1.1298999999999999</v>
      </c>
      <c r="BH119" s="110">
        <v>-2.1951000000000001</v>
      </c>
      <c r="BI119" s="105">
        <v>-6.1429999999999998</v>
      </c>
      <c r="BJ119" s="105">
        <v>2.6392000000000002</v>
      </c>
      <c r="BK119" s="105">
        <v>3.9239000000000002</v>
      </c>
      <c r="BL119" s="109">
        <v>-2.5973999999999999</v>
      </c>
      <c r="BM119" s="111">
        <v>-2.1705680000000003</v>
      </c>
      <c r="BN119" s="111">
        <v>1.529801</v>
      </c>
      <c r="BO119" s="111">
        <v>-0.70573200000000003</v>
      </c>
      <c r="BP119" s="111">
        <v>-4.1926099999999993</v>
      </c>
      <c r="BQ119" s="103">
        <v>1.6036961059462986</v>
      </c>
      <c r="BR119" s="112">
        <v>-0.21</v>
      </c>
      <c r="BS119" s="105">
        <v>1.88</v>
      </c>
      <c r="BT119" s="105">
        <v>-0.37</v>
      </c>
      <c r="BU119" s="105">
        <v>-1</v>
      </c>
      <c r="BV119" s="105">
        <v>-0.81</v>
      </c>
      <c r="BW119" s="105">
        <v>2.69</v>
      </c>
      <c r="BX119" s="105">
        <v>0.28000000000000003</v>
      </c>
      <c r="BY119" s="105">
        <v>6.02</v>
      </c>
      <c r="BZ119" s="105">
        <v>0.34</v>
      </c>
      <c r="CA119" s="111">
        <v>1.19</v>
      </c>
      <c r="CB119" s="50" t="e">
        <f>(Inputs!$G$18*'Historical Data'!B119)+(Inputs!$G$19*'Historical Data'!C119)+(Inputs!$G$21*'Historical Data'!D119)+(Inputs!$G$22*'Historical Data'!E119)+(Inputs!$G$23*'Historical Data'!F119)+(Inputs!$G$24*'Historical Data'!G119)+(Inputs!$G$25*'Historical Data'!H119)+(Inputs!$G$26*'Historical Data'!I119)+(Inputs!$G$27*'Historical Data'!J119)+(Inputs!$G$28*'Historical Data'!K119)+(Inputs!$G$29*'Historical Data'!L119)+(Inputs!$G$30*'Historical Data'!M119)+(Inputs!$G$31*'Historical Data'!N119)+(Inputs!$G$32*'Historical Data'!O119)+(Inputs!$G$33*'Historical Data'!P119)+(Inputs!$G$34*'Historical Data'!Q119)+(Inputs!$G$35*'Historical Data'!R119)+(Inputs!$G$36*'Historical Data'!BQ119)+(Inputs!$G$37*'Historical Data'!T119)+(Inputs!$G$38*'Historical Data'!U119)+(Inputs!$G$39*'Historical Data'!V119)+(Inputs!$G$40*'Historical Data'!W119)+(Inputs!$G$41*'Historical Data'!X119)+(Inputs!$G$42*'Historical Data'!Y119)+(Inputs!$G$43*'Historical Data'!Z119)+(Inputs!$G$45*'Historical Data'!AA119)+(Inputs!$G$46*'Historical Data'!AB119)+(Inputs!$G$47*'Historical Data'!AC119)+(Inputs!$G$48*'Historical Data'!AD119)+(Inputs!$G$50*'Historical Data'!AE119)+(Inputs!$G$51*'Historical Data'!AF119)+(Inputs!$G$52*'Historical Data'!AG119)+(Inputs!$G$54*'Historical Data'!AH119)+(Inputs!$G$55*'Historical Data'!AI119)+(Inputs!$G$56*'Historical Data'!AJ119)+(Inputs!$G$57*'Historical Data'!AK119)+(Inputs!$G$58*'Historical Data'!AL119)+(Inputs!$G$59*'Historical Data'!AM119)+(Inputs!$G$60*'Historical Data'!AN119)+(Inputs!$G$61*'Historical Data'!AO119)+(Inputs!$G$62*'Historical Data'!AP119)+(Inputs!$G$63*'Historical Data'!AQ119)+(Inputs!$G$65*'Historical Data'!AR119)+(Inputs!$G$66*'Historical Data'!AS119)+(Inputs!$G$67*'Historical Data'!AT119)+(Inputs!$G$68*'Historical Data'!AU119)+(Inputs!$G$69*'Historical Data'!AV119)+(Inputs!$G$70*'Historical Data'!AW119)+(Inputs!$G$71*'Historical Data'!AX119)+(Inputs!$G$73*'Historical Data'!AY119)+(Inputs!$G$74*'Historical Data'!AZ119)+(Inputs!$G$75*'Historical Data'!BA119)+(Inputs!$G$76*'Historical Data'!BB119)+(Inputs!$G$77*'Historical Data'!BC119)+(Inputs!$G$78*'Historical Data'!BD119)+(Inputs!$G$79*'Historical Data'!BE119)+(Inputs!$G$80*'Historical Data'!BF119)+(Inputs!$G$81*'Historical Data'!BG119)+(Inputs!$G$83*'Historical Data'!BH119)+(Inputs!$G$84*'Historical Data'!BI119)+(Inputs!$G$85*'Historical Data'!BJ119)+(Inputs!$G$86*'Historical Data'!BK119)+(Inputs!$G$87*'Historical Data'!BL119)+(Inputs!$G$89*'Historical Data'!BM119)+(Inputs!$G$90*'Historical Data'!BN119)+(Inputs!$G$91*'Historical Data'!BO119)+(Inputs!$G$92*'Historical Data'!BP119)+(Inputs!$G$93*'Historical Data'!S119)+(Inputs!$G$95*'Historical Data'!BR119)+(Inputs!$G$96*'Historical Data'!BS119)+(Inputs!$G$97*'Historical Data'!BT119)+(Inputs!$G$98*'Historical Data'!BU119)+(Inputs!$G$99*'Historical Data'!BV119)+(Inputs!$G$100*'Historical Data'!BW119)+(Inputs!$G$101*'Historical Data'!BX119)+(Inputs!$G$102*'Historical Data'!BY119)+(Inputs!$G$103*'Historical Data'!BZ119)+(Inputs!$G$104*'Historical Data'!CA119)</f>
        <v>#DIV/0!</v>
      </c>
    </row>
    <row r="120" spans="1:80" x14ac:dyDescent="0.2">
      <c r="A120" s="44">
        <v>42063</v>
      </c>
      <c r="B120" s="102">
        <v>8.0000000000000004E-4</v>
      </c>
      <c r="C120" s="103">
        <v>8.0000000000000004E-4</v>
      </c>
      <c r="D120" s="104">
        <v>-2.5975999999999999</v>
      </c>
      <c r="E120" s="105">
        <v>4.1440999999999999</v>
      </c>
      <c r="F120" s="106">
        <v>4.4080000000000004</v>
      </c>
      <c r="G120" s="106">
        <v>4.6113999999999997</v>
      </c>
      <c r="H120" s="105">
        <v>5.2470999999999997</v>
      </c>
      <c r="I120" s="106">
        <v>4.2942</v>
      </c>
      <c r="J120" s="106">
        <v>1.9810000000000001</v>
      </c>
      <c r="K120" s="106">
        <v>5.6566999999999998</v>
      </c>
      <c r="L120" s="106">
        <v>6.5917000000000003</v>
      </c>
      <c r="M120" s="106">
        <v>4.7667000000000002</v>
      </c>
      <c r="N120" s="106">
        <v>2.08</v>
      </c>
      <c r="O120" s="106">
        <v>7.8170999999999999</v>
      </c>
      <c r="P120" s="106">
        <v>4.6429999999999998</v>
      </c>
      <c r="Q120" s="106">
        <v>7.2164999999999999</v>
      </c>
      <c r="R120" s="106">
        <v>5.4447999999999999</v>
      </c>
      <c r="S120" s="105">
        <v>0.88937950279781541</v>
      </c>
      <c r="T120" s="107">
        <v>5.49</v>
      </c>
      <c r="U120" s="106">
        <v>4.0846999999999998</v>
      </c>
      <c r="V120" s="106">
        <v>5.6204999999999998</v>
      </c>
      <c r="W120" s="106">
        <v>5.8564999999999996</v>
      </c>
      <c r="X120" s="106">
        <v>7.9950000000000001</v>
      </c>
      <c r="Y120" s="106">
        <v>4.5484</v>
      </c>
      <c r="Z120" s="108">
        <v>-6.3948999999999998</v>
      </c>
      <c r="AA120" s="102">
        <v>1.82</v>
      </c>
      <c r="AB120" s="106">
        <v>6.3377999999999997</v>
      </c>
      <c r="AC120" s="106">
        <v>7.4847999999999999</v>
      </c>
      <c r="AD120" s="103">
        <v>5.6146000000000003</v>
      </c>
      <c r="AE120" s="104">
        <v>4.4253</v>
      </c>
      <c r="AF120" s="105">
        <v>3.1019000000000001</v>
      </c>
      <c r="AG120" s="109">
        <v>-5.7923999999999998</v>
      </c>
      <c r="AH120" s="102">
        <v>-7.5053000000000001</v>
      </c>
      <c r="AI120" s="106">
        <v>-7.9358000000000004</v>
      </c>
      <c r="AJ120" s="106">
        <v>-5.4077999999999999</v>
      </c>
      <c r="AK120" s="106">
        <v>-8.2203999999999997</v>
      </c>
      <c r="AL120" s="106">
        <v>-5.0307000000000004</v>
      </c>
      <c r="AM120" s="106">
        <v>-12.488099999999999</v>
      </c>
      <c r="AN120" s="106">
        <v>-4.5884</v>
      </c>
      <c r="AO120" s="106">
        <v>-1.1293</v>
      </c>
      <c r="AP120" s="106">
        <v>-6.0705</v>
      </c>
      <c r="AQ120" s="103">
        <v>-3.9437000000000002</v>
      </c>
      <c r="AR120" s="104">
        <v>-1.21</v>
      </c>
      <c r="AS120" s="106">
        <v>2.5219</v>
      </c>
      <c r="AT120" s="106">
        <v>2.39</v>
      </c>
      <c r="AU120" s="106">
        <v>5.99</v>
      </c>
      <c r="AV120" s="106">
        <v>0</v>
      </c>
      <c r="AW120" s="105">
        <v>-0.22</v>
      </c>
      <c r="AX120" s="108">
        <v>-0.93</v>
      </c>
      <c r="AY120" s="102">
        <v>4.7462999999999997</v>
      </c>
      <c r="AZ120" s="106">
        <v>2.8178000000000001</v>
      </c>
      <c r="BA120" s="106">
        <v>6.0586000000000002</v>
      </c>
      <c r="BB120" s="106">
        <v>6.0586000000000002</v>
      </c>
      <c r="BC120" s="106">
        <v>4.0035999999999996</v>
      </c>
      <c r="BD120" s="106">
        <v>1.2585999999999999</v>
      </c>
      <c r="BE120" s="106">
        <v>4.4387999999999996</v>
      </c>
      <c r="BF120" s="106">
        <v>5.1479999999999997</v>
      </c>
      <c r="BG120" s="103">
        <v>5.1479999999999997</v>
      </c>
      <c r="BH120" s="110">
        <v>9.4763000000000002</v>
      </c>
      <c r="BI120" s="105">
        <v>7.2961</v>
      </c>
      <c r="BJ120" s="105">
        <v>2.665</v>
      </c>
      <c r="BK120" s="105">
        <v>6.0640999999999998</v>
      </c>
      <c r="BL120" s="109">
        <v>10.1333</v>
      </c>
      <c r="BM120" s="111">
        <v>4.0844769999999997</v>
      </c>
      <c r="BN120" s="111">
        <v>-5.994587000000001</v>
      </c>
      <c r="BO120" s="111">
        <v>4.3862269999999999</v>
      </c>
      <c r="BP120" s="111">
        <v>7.1915409999999991</v>
      </c>
      <c r="BQ120" s="103">
        <v>0.88937950279781541</v>
      </c>
      <c r="BR120" s="112">
        <v>0.95</v>
      </c>
      <c r="BS120" s="105">
        <v>-5.74</v>
      </c>
      <c r="BT120" s="105">
        <v>-1.9</v>
      </c>
      <c r="BU120" s="105">
        <v>2.25</v>
      </c>
      <c r="BV120" s="105">
        <v>0.74</v>
      </c>
      <c r="BW120" s="105">
        <v>0.42</v>
      </c>
      <c r="BX120" s="105">
        <v>1.99</v>
      </c>
      <c r="BY120" s="105">
        <v>-1.1499999999999999</v>
      </c>
      <c r="BZ120" s="105">
        <v>1.42</v>
      </c>
      <c r="CA120" s="111">
        <v>0.72</v>
      </c>
      <c r="CB120" s="50" t="e">
        <f>(Inputs!$G$18*'Historical Data'!B120)+(Inputs!$G$19*'Historical Data'!C120)+(Inputs!$G$21*'Historical Data'!D120)+(Inputs!$G$22*'Historical Data'!E120)+(Inputs!$G$23*'Historical Data'!F120)+(Inputs!$G$24*'Historical Data'!G120)+(Inputs!$G$25*'Historical Data'!H120)+(Inputs!$G$26*'Historical Data'!I120)+(Inputs!$G$27*'Historical Data'!J120)+(Inputs!$G$28*'Historical Data'!K120)+(Inputs!$G$29*'Historical Data'!L120)+(Inputs!$G$30*'Historical Data'!M120)+(Inputs!$G$31*'Historical Data'!N120)+(Inputs!$G$32*'Historical Data'!O120)+(Inputs!$G$33*'Historical Data'!P120)+(Inputs!$G$34*'Historical Data'!Q120)+(Inputs!$G$35*'Historical Data'!R120)+(Inputs!$G$36*'Historical Data'!BQ120)+(Inputs!$G$37*'Historical Data'!T120)+(Inputs!$G$38*'Historical Data'!U120)+(Inputs!$G$39*'Historical Data'!V120)+(Inputs!$G$40*'Historical Data'!W120)+(Inputs!$G$41*'Historical Data'!X120)+(Inputs!$G$42*'Historical Data'!Y120)+(Inputs!$G$43*'Historical Data'!Z120)+(Inputs!$G$45*'Historical Data'!AA120)+(Inputs!$G$46*'Historical Data'!AB120)+(Inputs!$G$47*'Historical Data'!AC120)+(Inputs!$G$48*'Historical Data'!AD120)+(Inputs!$G$50*'Historical Data'!AE120)+(Inputs!$G$51*'Historical Data'!AF120)+(Inputs!$G$52*'Historical Data'!AG120)+(Inputs!$G$54*'Historical Data'!AH120)+(Inputs!$G$55*'Historical Data'!AI120)+(Inputs!$G$56*'Historical Data'!AJ120)+(Inputs!$G$57*'Historical Data'!AK120)+(Inputs!$G$58*'Historical Data'!AL120)+(Inputs!$G$59*'Historical Data'!AM120)+(Inputs!$G$60*'Historical Data'!AN120)+(Inputs!$G$61*'Historical Data'!AO120)+(Inputs!$G$62*'Historical Data'!AP120)+(Inputs!$G$63*'Historical Data'!AQ120)+(Inputs!$G$65*'Historical Data'!AR120)+(Inputs!$G$66*'Historical Data'!AS120)+(Inputs!$G$67*'Historical Data'!AT120)+(Inputs!$G$68*'Historical Data'!AU120)+(Inputs!$G$69*'Historical Data'!AV120)+(Inputs!$G$70*'Historical Data'!AW120)+(Inputs!$G$71*'Historical Data'!AX120)+(Inputs!$G$73*'Historical Data'!AY120)+(Inputs!$G$74*'Historical Data'!AZ120)+(Inputs!$G$75*'Historical Data'!BA120)+(Inputs!$G$76*'Historical Data'!BB120)+(Inputs!$G$77*'Historical Data'!BC120)+(Inputs!$G$78*'Historical Data'!BD120)+(Inputs!$G$79*'Historical Data'!BE120)+(Inputs!$G$80*'Historical Data'!BF120)+(Inputs!$G$81*'Historical Data'!BG120)+(Inputs!$G$83*'Historical Data'!BH120)+(Inputs!$G$84*'Historical Data'!BI120)+(Inputs!$G$85*'Historical Data'!BJ120)+(Inputs!$G$86*'Historical Data'!BK120)+(Inputs!$G$87*'Historical Data'!BL120)+(Inputs!$G$89*'Historical Data'!BM120)+(Inputs!$G$90*'Historical Data'!BN120)+(Inputs!$G$91*'Historical Data'!BO120)+(Inputs!$G$92*'Historical Data'!BP120)+(Inputs!$G$93*'Historical Data'!S120)+(Inputs!$G$95*'Historical Data'!BR120)+(Inputs!$G$96*'Historical Data'!BS120)+(Inputs!$G$97*'Historical Data'!BT120)+(Inputs!$G$98*'Historical Data'!BU120)+(Inputs!$G$99*'Historical Data'!BV120)+(Inputs!$G$100*'Historical Data'!BW120)+(Inputs!$G$101*'Historical Data'!BX120)+(Inputs!$G$102*'Historical Data'!BY120)+(Inputs!$G$103*'Historical Data'!BZ120)+(Inputs!$G$104*'Historical Data'!CA120)</f>
        <v>#DIV/0!</v>
      </c>
    </row>
    <row r="121" spans="1:80" x14ac:dyDescent="0.2">
      <c r="A121" s="44">
        <v>42094</v>
      </c>
      <c r="B121" s="102">
        <v>8.0000000000000004E-4</v>
      </c>
      <c r="C121" s="103">
        <v>8.9999999999999998E-4</v>
      </c>
      <c r="D121" s="104">
        <v>1.0883</v>
      </c>
      <c r="E121" s="105">
        <v>-1.9508000000000001</v>
      </c>
      <c r="F121" s="106">
        <v>-1.4973000000000001</v>
      </c>
      <c r="G121" s="106">
        <v>-1.8424</v>
      </c>
      <c r="H121" s="105">
        <v>-0.30070000000000002</v>
      </c>
      <c r="I121" s="106">
        <v>1.0553999999999999</v>
      </c>
      <c r="J121" s="106">
        <v>-0.83760000000000001</v>
      </c>
      <c r="K121" s="106">
        <v>-1.2959000000000001</v>
      </c>
      <c r="L121" s="106">
        <v>-1.1698999999999999</v>
      </c>
      <c r="M121" s="106">
        <v>-1.3927</v>
      </c>
      <c r="N121" s="106">
        <v>-4.24</v>
      </c>
      <c r="O121" s="106">
        <v>-6.7949000000000002</v>
      </c>
      <c r="P121" s="106">
        <v>1.7332000000000001</v>
      </c>
      <c r="Q121" s="106">
        <v>1.8112999999999999</v>
      </c>
      <c r="R121" s="106">
        <v>7.5999999999999998E-2</v>
      </c>
      <c r="S121" s="105">
        <v>0.44456517628694059</v>
      </c>
      <c r="T121" s="107">
        <v>-1.74</v>
      </c>
      <c r="U121" s="106">
        <v>-0.1643</v>
      </c>
      <c r="V121" s="106">
        <v>-1.5745</v>
      </c>
      <c r="W121" s="106">
        <v>1.0286</v>
      </c>
      <c r="X121" s="106">
        <v>-3.4371</v>
      </c>
      <c r="Y121" s="106">
        <v>-3.1991999999999998</v>
      </c>
      <c r="Z121" s="108">
        <v>-1.0024</v>
      </c>
      <c r="AA121" s="102">
        <v>0.62</v>
      </c>
      <c r="AB121" s="106">
        <v>-1.4286000000000001</v>
      </c>
      <c r="AC121" s="106">
        <v>1.4575</v>
      </c>
      <c r="AD121" s="103">
        <v>-7.6753999999999998</v>
      </c>
      <c r="AE121" s="104">
        <v>-6.0538999999999996</v>
      </c>
      <c r="AF121" s="105">
        <v>-2.1837</v>
      </c>
      <c r="AG121" s="109">
        <v>-2.2202999999999999</v>
      </c>
      <c r="AH121" s="102">
        <v>-2.3098000000000001</v>
      </c>
      <c r="AI121" s="106">
        <v>-3.3893</v>
      </c>
      <c r="AJ121" s="106">
        <v>-1.6922999999999999</v>
      </c>
      <c r="AK121" s="106">
        <v>-2.5406</v>
      </c>
      <c r="AL121" s="106">
        <v>-0.91390000000000005</v>
      </c>
      <c r="AM121" s="106">
        <v>0.22869999999999999</v>
      </c>
      <c r="AN121" s="106">
        <v>0.57030000000000003</v>
      </c>
      <c r="AO121" s="106">
        <v>-0.15179999999999999</v>
      </c>
      <c r="AP121" s="106">
        <v>0.2127</v>
      </c>
      <c r="AQ121" s="103">
        <v>-0.13189999999999999</v>
      </c>
      <c r="AR121" s="104">
        <v>0.35</v>
      </c>
      <c r="AS121" s="106">
        <v>0.63529999999999998</v>
      </c>
      <c r="AT121" s="106">
        <v>-0.53</v>
      </c>
      <c r="AU121" s="106">
        <v>-1.43</v>
      </c>
      <c r="AV121" s="106">
        <v>0</v>
      </c>
      <c r="AW121" s="105">
        <v>0.23</v>
      </c>
      <c r="AX121" s="108">
        <v>0.56000000000000005</v>
      </c>
      <c r="AY121" s="102">
        <v>-0.17960000000000001</v>
      </c>
      <c r="AZ121" s="106">
        <v>-0.56510000000000005</v>
      </c>
      <c r="BA121" s="106">
        <v>1.8126</v>
      </c>
      <c r="BB121" s="106">
        <v>1.8126</v>
      </c>
      <c r="BC121" s="106">
        <v>1.9451000000000001</v>
      </c>
      <c r="BD121" s="106">
        <v>0.33400000000000002</v>
      </c>
      <c r="BE121" s="106">
        <v>0.4758</v>
      </c>
      <c r="BF121" s="106">
        <v>1.4008</v>
      </c>
      <c r="BG121" s="103">
        <v>1.4008</v>
      </c>
      <c r="BH121" s="110">
        <v>5.5572999999999997</v>
      </c>
      <c r="BI121" s="105">
        <v>3.6655000000000002</v>
      </c>
      <c r="BJ121" s="105">
        <v>-5.3400000000000003E-2</v>
      </c>
      <c r="BK121" s="105">
        <v>-5.0871000000000004</v>
      </c>
      <c r="BL121" s="109">
        <v>3.0821999999999998</v>
      </c>
      <c r="BM121" s="111">
        <v>-0.68724400000000008</v>
      </c>
      <c r="BN121" s="111">
        <v>-1.2412059999999998</v>
      </c>
      <c r="BO121" s="111">
        <v>0.89759500000000003</v>
      </c>
      <c r="BP121" s="111">
        <v>2.8666540000000005</v>
      </c>
      <c r="BQ121" s="103">
        <v>0.44456517628694059</v>
      </c>
      <c r="BR121" s="112">
        <v>-0.27</v>
      </c>
      <c r="BS121" s="105">
        <v>-0.31</v>
      </c>
      <c r="BT121" s="105">
        <v>-0.21</v>
      </c>
      <c r="BU121" s="105">
        <v>0.36</v>
      </c>
      <c r="BV121" s="105">
        <v>-0.08</v>
      </c>
      <c r="BW121" s="105">
        <v>1.3</v>
      </c>
      <c r="BX121" s="105">
        <v>-0.42</v>
      </c>
      <c r="BY121" s="105">
        <v>2.4</v>
      </c>
      <c r="BZ121" s="105">
        <v>0.35</v>
      </c>
      <c r="CA121" s="111">
        <v>1.05</v>
      </c>
      <c r="CB121" s="50" t="e">
        <f>(Inputs!$G$18*'Historical Data'!B121)+(Inputs!$G$19*'Historical Data'!C121)+(Inputs!$G$21*'Historical Data'!D121)+(Inputs!$G$22*'Historical Data'!E121)+(Inputs!$G$23*'Historical Data'!F121)+(Inputs!$G$24*'Historical Data'!G121)+(Inputs!$G$25*'Historical Data'!H121)+(Inputs!$G$26*'Historical Data'!I121)+(Inputs!$G$27*'Historical Data'!J121)+(Inputs!$G$28*'Historical Data'!K121)+(Inputs!$G$29*'Historical Data'!L121)+(Inputs!$G$30*'Historical Data'!M121)+(Inputs!$G$31*'Historical Data'!N121)+(Inputs!$G$32*'Historical Data'!O121)+(Inputs!$G$33*'Historical Data'!P121)+(Inputs!$G$34*'Historical Data'!Q121)+(Inputs!$G$35*'Historical Data'!R121)+(Inputs!$G$36*'Historical Data'!BQ121)+(Inputs!$G$37*'Historical Data'!T121)+(Inputs!$G$38*'Historical Data'!U121)+(Inputs!$G$39*'Historical Data'!V121)+(Inputs!$G$40*'Historical Data'!W121)+(Inputs!$G$41*'Historical Data'!X121)+(Inputs!$G$42*'Historical Data'!Y121)+(Inputs!$G$43*'Historical Data'!Z121)+(Inputs!$G$45*'Historical Data'!AA121)+(Inputs!$G$46*'Historical Data'!AB121)+(Inputs!$G$47*'Historical Data'!AC121)+(Inputs!$G$48*'Historical Data'!AD121)+(Inputs!$G$50*'Historical Data'!AE121)+(Inputs!$G$51*'Historical Data'!AF121)+(Inputs!$G$52*'Historical Data'!AG121)+(Inputs!$G$54*'Historical Data'!AH121)+(Inputs!$G$55*'Historical Data'!AI121)+(Inputs!$G$56*'Historical Data'!AJ121)+(Inputs!$G$57*'Historical Data'!AK121)+(Inputs!$G$58*'Historical Data'!AL121)+(Inputs!$G$59*'Historical Data'!AM121)+(Inputs!$G$60*'Historical Data'!AN121)+(Inputs!$G$61*'Historical Data'!AO121)+(Inputs!$G$62*'Historical Data'!AP121)+(Inputs!$G$63*'Historical Data'!AQ121)+(Inputs!$G$65*'Historical Data'!AR121)+(Inputs!$G$66*'Historical Data'!AS121)+(Inputs!$G$67*'Historical Data'!AT121)+(Inputs!$G$68*'Historical Data'!AU121)+(Inputs!$G$69*'Historical Data'!AV121)+(Inputs!$G$70*'Historical Data'!AW121)+(Inputs!$G$71*'Historical Data'!AX121)+(Inputs!$G$73*'Historical Data'!AY121)+(Inputs!$G$74*'Historical Data'!AZ121)+(Inputs!$G$75*'Historical Data'!BA121)+(Inputs!$G$76*'Historical Data'!BB121)+(Inputs!$G$77*'Historical Data'!BC121)+(Inputs!$G$78*'Historical Data'!BD121)+(Inputs!$G$79*'Historical Data'!BE121)+(Inputs!$G$80*'Historical Data'!BF121)+(Inputs!$G$81*'Historical Data'!BG121)+(Inputs!$G$83*'Historical Data'!BH121)+(Inputs!$G$84*'Historical Data'!BI121)+(Inputs!$G$85*'Historical Data'!BJ121)+(Inputs!$G$86*'Historical Data'!BK121)+(Inputs!$G$87*'Historical Data'!BL121)+(Inputs!$G$89*'Historical Data'!BM121)+(Inputs!$G$90*'Historical Data'!BN121)+(Inputs!$G$91*'Historical Data'!BO121)+(Inputs!$G$92*'Historical Data'!BP121)+(Inputs!$G$93*'Historical Data'!S121)+(Inputs!$G$95*'Historical Data'!BR121)+(Inputs!$G$96*'Historical Data'!BS121)+(Inputs!$G$97*'Historical Data'!BT121)+(Inputs!$G$98*'Historical Data'!BU121)+(Inputs!$G$99*'Historical Data'!BV121)+(Inputs!$G$100*'Historical Data'!BW121)+(Inputs!$G$101*'Historical Data'!BX121)+(Inputs!$G$102*'Historical Data'!BY121)+(Inputs!$G$103*'Historical Data'!BZ121)+(Inputs!$G$104*'Historical Data'!CA121)</f>
        <v>#DIV/0!</v>
      </c>
    </row>
    <row r="122" spans="1:80" x14ac:dyDescent="0.2">
      <c r="A122" s="44">
        <v>42124</v>
      </c>
      <c r="B122" s="102">
        <v>8.0000000000000004E-4</v>
      </c>
      <c r="C122" s="103">
        <v>8.0000000000000004E-4</v>
      </c>
      <c r="D122" s="104">
        <v>-4.8159000000000001</v>
      </c>
      <c r="E122" s="105">
        <v>-0.7591</v>
      </c>
      <c r="F122" s="106">
        <v>6.8526999999999996</v>
      </c>
      <c r="G122" s="106">
        <v>6.8578000000000001</v>
      </c>
      <c r="H122" s="105">
        <v>-0.34810000000000002</v>
      </c>
      <c r="I122" s="106">
        <v>-1.7496</v>
      </c>
      <c r="J122" s="106">
        <v>7.9747000000000003</v>
      </c>
      <c r="K122" s="106">
        <v>0.81140000000000001</v>
      </c>
      <c r="L122" s="106">
        <v>0.54590000000000005</v>
      </c>
      <c r="M122" s="106">
        <v>0.88280000000000003</v>
      </c>
      <c r="N122" s="106">
        <v>6.18</v>
      </c>
      <c r="O122" s="106">
        <v>3.972</v>
      </c>
      <c r="P122" s="106">
        <v>-2.1509999999999998</v>
      </c>
      <c r="Q122" s="106">
        <v>-2.9428999999999998</v>
      </c>
      <c r="R122" s="106">
        <v>-0.9415</v>
      </c>
      <c r="S122" s="105">
        <v>-2.8532044117427678E-2</v>
      </c>
      <c r="T122" s="107">
        <v>0.85</v>
      </c>
      <c r="U122" s="106">
        <v>-1.1826000000000001</v>
      </c>
      <c r="V122" s="106">
        <v>0.98340000000000005</v>
      </c>
      <c r="W122" s="106">
        <v>-1.8249</v>
      </c>
      <c r="X122" s="106">
        <v>2.7509999999999999</v>
      </c>
      <c r="Y122" s="106">
        <v>-1.6856</v>
      </c>
      <c r="Z122" s="108">
        <v>-0.47270000000000001</v>
      </c>
      <c r="AA122" s="102">
        <v>7.18</v>
      </c>
      <c r="AB122" s="106">
        <v>3.6465999999999998</v>
      </c>
      <c r="AC122" s="106">
        <v>2.6337000000000002</v>
      </c>
      <c r="AD122" s="103">
        <v>9.7103999999999999</v>
      </c>
      <c r="AE122" s="104">
        <v>7.1470000000000002</v>
      </c>
      <c r="AF122" s="105">
        <v>-1.2094</v>
      </c>
      <c r="AG122" s="109">
        <v>-8.7300000000000003E-2</v>
      </c>
      <c r="AH122" s="102">
        <v>1.1022000000000001</v>
      </c>
      <c r="AI122" s="106">
        <v>0.90159999999999996</v>
      </c>
      <c r="AJ122" s="106">
        <v>1.1429</v>
      </c>
      <c r="AK122" s="106">
        <v>-0.40010000000000001</v>
      </c>
      <c r="AL122" s="106">
        <v>1.2199</v>
      </c>
      <c r="AM122" s="106">
        <v>2.4243999999999999</v>
      </c>
      <c r="AN122" s="106">
        <v>-2.9986000000000002</v>
      </c>
      <c r="AO122" s="106">
        <v>-3.1680999999999999</v>
      </c>
      <c r="AP122" s="106">
        <v>-5.2035999999999998</v>
      </c>
      <c r="AQ122" s="103">
        <v>1.0992</v>
      </c>
      <c r="AR122" s="104">
        <v>-0.67</v>
      </c>
      <c r="AS122" s="106">
        <v>3.5598999999999998</v>
      </c>
      <c r="AT122" s="106">
        <v>1.2</v>
      </c>
      <c r="AU122" s="106">
        <v>4.16</v>
      </c>
      <c r="AV122" s="106">
        <v>0</v>
      </c>
      <c r="AW122" s="105">
        <v>0.05</v>
      </c>
      <c r="AX122" s="108">
        <v>-0.1</v>
      </c>
      <c r="AY122" s="102">
        <v>0.71109999999999995</v>
      </c>
      <c r="AZ122" s="106">
        <v>2.5981000000000001</v>
      </c>
      <c r="BA122" s="106">
        <v>2.2721</v>
      </c>
      <c r="BB122" s="106">
        <v>2.2721</v>
      </c>
      <c r="BC122" s="106">
        <v>0.498</v>
      </c>
      <c r="BD122" s="106">
        <v>0.85560000000000003</v>
      </c>
      <c r="BE122" s="106">
        <v>0.38650000000000001</v>
      </c>
      <c r="BF122" s="106">
        <v>2.1526999999999998</v>
      </c>
      <c r="BG122" s="103">
        <v>2.1526999999999998</v>
      </c>
      <c r="BH122" s="110">
        <v>0.88300000000000001</v>
      </c>
      <c r="BI122" s="105">
        <v>3.2544</v>
      </c>
      <c r="BJ122" s="105">
        <v>4.6040000000000001</v>
      </c>
      <c r="BK122" s="105">
        <v>5.52</v>
      </c>
      <c r="BL122" s="109">
        <v>2.657</v>
      </c>
      <c r="BM122" s="111">
        <v>0.651563</v>
      </c>
      <c r="BN122" s="111">
        <v>-0.12839300000000001</v>
      </c>
      <c r="BO122" s="111">
        <v>1.567026</v>
      </c>
      <c r="BP122" s="111">
        <v>3.3157499999999991</v>
      </c>
      <c r="BQ122" s="103">
        <v>-2.8532044117427678E-2</v>
      </c>
      <c r="BR122" s="112">
        <v>2.73</v>
      </c>
      <c r="BS122" s="105">
        <v>-3.86</v>
      </c>
      <c r="BT122" s="105">
        <v>-0.44</v>
      </c>
      <c r="BU122" s="105">
        <v>0.85</v>
      </c>
      <c r="BV122" s="105">
        <v>0.63</v>
      </c>
      <c r="BW122" s="105">
        <v>-0.75</v>
      </c>
      <c r="BX122" s="105">
        <v>-0.02</v>
      </c>
      <c r="BY122" s="105">
        <v>-4.29</v>
      </c>
      <c r="BZ122" s="105">
        <v>0.56999999999999995</v>
      </c>
      <c r="CA122" s="111">
        <v>0.01</v>
      </c>
      <c r="CB122" s="50" t="e">
        <f>(Inputs!$G$18*'Historical Data'!B122)+(Inputs!$G$19*'Historical Data'!C122)+(Inputs!$G$21*'Historical Data'!D122)+(Inputs!$G$22*'Historical Data'!E122)+(Inputs!$G$23*'Historical Data'!F122)+(Inputs!$G$24*'Historical Data'!G122)+(Inputs!$G$25*'Historical Data'!H122)+(Inputs!$G$26*'Historical Data'!I122)+(Inputs!$G$27*'Historical Data'!J122)+(Inputs!$G$28*'Historical Data'!K122)+(Inputs!$G$29*'Historical Data'!L122)+(Inputs!$G$30*'Historical Data'!M122)+(Inputs!$G$31*'Historical Data'!N122)+(Inputs!$G$32*'Historical Data'!O122)+(Inputs!$G$33*'Historical Data'!P122)+(Inputs!$G$34*'Historical Data'!Q122)+(Inputs!$G$35*'Historical Data'!R122)+(Inputs!$G$36*'Historical Data'!BQ122)+(Inputs!$G$37*'Historical Data'!T122)+(Inputs!$G$38*'Historical Data'!U122)+(Inputs!$G$39*'Historical Data'!V122)+(Inputs!$G$40*'Historical Data'!W122)+(Inputs!$G$41*'Historical Data'!X122)+(Inputs!$G$42*'Historical Data'!Y122)+(Inputs!$G$43*'Historical Data'!Z122)+(Inputs!$G$45*'Historical Data'!AA122)+(Inputs!$G$46*'Historical Data'!AB122)+(Inputs!$G$47*'Historical Data'!AC122)+(Inputs!$G$48*'Historical Data'!AD122)+(Inputs!$G$50*'Historical Data'!AE122)+(Inputs!$G$51*'Historical Data'!AF122)+(Inputs!$G$52*'Historical Data'!AG122)+(Inputs!$G$54*'Historical Data'!AH122)+(Inputs!$G$55*'Historical Data'!AI122)+(Inputs!$G$56*'Historical Data'!AJ122)+(Inputs!$G$57*'Historical Data'!AK122)+(Inputs!$G$58*'Historical Data'!AL122)+(Inputs!$G$59*'Historical Data'!AM122)+(Inputs!$G$60*'Historical Data'!AN122)+(Inputs!$G$61*'Historical Data'!AO122)+(Inputs!$G$62*'Historical Data'!AP122)+(Inputs!$G$63*'Historical Data'!AQ122)+(Inputs!$G$65*'Historical Data'!AR122)+(Inputs!$G$66*'Historical Data'!AS122)+(Inputs!$G$67*'Historical Data'!AT122)+(Inputs!$G$68*'Historical Data'!AU122)+(Inputs!$G$69*'Historical Data'!AV122)+(Inputs!$G$70*'Historical Data'!AW122)+(Inputs!$G$71*'Historical Data'!AX122)+(Inputs!$G$73*'Historical Data'!AY122)+(Inputs!$G$74*'Historical Data'!AZ122)+(Inputs!$G$75*'Historical Data'!BA122)+(Inputs!$G$76*'Historical Data'!BB122)+(Inputs!$G$77*'Historical Data'!BC122)+(Inputs!$G$78*'Historical Data'!BD122)+(Inputs!$G$79*'Historical Data'!BE122)+(Inputs!$G$80*'Historical Data'!BF122)+(Inputs!$G$81*'Historical Data'!BG122)+(Inputs!$G$83*'Historical Data'!BH122)+(Inputs!$G$84*'Historical Data'!BI122)+(Inputs!$G$85*'Historical Data'!BJ122)+(Inputs!$G$86*'Historical Data'!BK122)+(Inputs!$G$87*'Historical Data'!BL122)+(Inputs!$G$89*'Historical Data'!BM122)+(Inputs!$G$90*'Historical Data'!BN122)+(Inputs!$G$91*'Historical Data'!BO122)+(Inputs!$G$92*'Historical Data'!BP122)+(Inputs!$G$93*'Historical Data'!S122)+(Inputs!$G$95*'Historical Data'!BR122)+(Inputs!$G$96*'Historical Data'!BS122)+(Inputs!$G$97*'Historical Data'!BT122)+(Inputs!$G$98*'Historical Data'!BU122)+(Inputs!$G$99*'Historical Data'!BV122)+(Inputs!$G$100*'Historical Data'!BW122)+(Inputs!$G$101*'Historical Data'!BX122)+(Inputs!$G$102*'Historical Data'!BY122)+(Inputs!$G$103*'Historical Data'!BZ122)+(Inputs!$G$104*'Historical Data'!CA122)</f>
        <v>#DIV/0!</v>
      </c>
    </row>
    <row r="123" spans="1:80" x14ac:dyDescent="0.2">
      <c r="A123" s="44">
        <v>42155</v>
      </c>
      <c r="B123" s="102">
        <v>8.0000000000000004E-4</v>
      </c>
      <c r="C123" s="103">
        <v>1.1000000000000001E-3</v>
      </c>
      <c r="D123" s="104">
        <v>-0.33110000000000001</v>
      </c>
      <c r="E123" s="105">
        <v>0.86829999999999996</v>
      </c>
      <c r="F123" s="106">
        <v>-4.1044999999999998</v>
      </c>
      <c r="G123" s="106">
        <v>-4.8937999999999997</v>
      </c>
      <c r="H123" s="105">
        <v>1.9157</v>
      </c>
      <c r="I123" s="106">
        <v>5.0190999999999999</v>
      </c>
      <c r="J123" s="106">
        <v>-7.8247999999999998</v>
      </c>
      <c r="K123" s="106">
        <v>1.2715000000000001</v>
      </c>
      <c r="L123" s="106">
        <v>1.3170999999999999</v>
      </c>
      <c r="M123" s="106">
        <v>1.2404999999999999</v>
      </c>
      <c r="N123" s="106">
        <v>-3.57</v>
      </c>
      <c r="O123" s="106">
        <v>-3.9618000000000002</v>
      </c>
      <c r="P123" s="106">
        <v>0.75260000000000005</v>
      </c>
      <c r="Q123" s="106">
        <v>3.61</v>
      </c>
      <c r="R123" s="106">
        <v>1.3936999999999999</v>
      </c>
      <c r="S123" s="105">
        <v>0.27217259470083233</v>
      </c>
      <c r="T123" s="107">
        <v>1.05</v>
      </c>
      <c r="U123" s="106">
        <v>1.7884</v>
      </c>
      <c r="V123" s="106">
        <v>1.2856000000000001</v>
      </c>
      <c r="W123" s="106">
        <v>0.75380000000000003</v>
      </c>
      <c r="X123" s="106">
        <v>1.8552999999999999</v>
      </c>
      <c r="Y123" s="106">
        <v>-3.1433</v>
      </c>
      <c r="Z123" s="108">
        <v>0.63319999999999999</v>
      </c>
      <c r="AA123" s="102">
        <v>-1.86</v>
      </c>
      <c r="AB123" s="106">
        <v>0.19550000000000001</v>
      </c>
      <c r="AC123" s="106">
        <v>1.4774</v>
      </c>
      <c r="AD123" s="103">
        <v>-7.2671000000000001</v>
      </c>
      <c r="AE123" s="104">
        <v>-3.1711</v>
      </c>
      <c r="AF123" s="105">
        <v>0.74129999999999996</v>
      </c>
      <c r="AG123" s="109">
        <v>0.6119</v>
      </c>
      <c r="AH123" s="102">
        <v>-6.54E-2</v>
      </c>
      <c r="AI123" s="106">
        <v>1.5408999999999999</v>
      </c>
      <c r="AJ123" s="106">
        <v>-0.71889999999999998</v>
      </c>
      <c r="AK123" s="106">
        <v>0.18790000000000001</v>
      </c>
      <c r="AL123" s="106">
        <v>0.37309999999999999</v>
      </c>
      <c r="AM123" s="106">
        <v>0.3725</v>
      </c>
      <c r="AN123" s="106">
        <v>2.1713</v>
      </c>
      <c r="AO123" s="106">
        <v>4.8883999999999999</v>
      </c>
      <c r="AP123" s="106">
        <v>-0.56879999999999997</v>
      </c>
      <c r="AQ123" s="103">
        <v>1.9982</v>
      </c>
      <c r="AR123" s="104">
        <v>-0.62</v>
      </c>
      <c r="AS123" s="106">
        <v>-1.1457999999999999</v>
      </c>
      <c r="AT123" s="106">
        <v>0.3</v>
      </c>
      <c r="AU123" s="106">
        <v>-0.4</v>
      </c>
      <c r="AV123" s="106">
        <v>0</v>
      </c>
      <c r="AW123" s="105">
        <v>7.0000000000000007E-2</v>
      </c>
      <c r="AX123" s="108">
        <v>0.04</v>
      </c>
      <c r="AY123" s="102">
        <v>0.41470000000000001</v>
      </c>
      <c r="AZ123" s="106">
        <v>0.49569999999999997</v>
      </c>
      <c r="BA123" s="106">
        <v>-1.9179999999999999</v>
      </c>
      <c r="BB123" s="106">
        <v>-1.9179999999999999</v>
      </c>
      <c r="BC123" s="106">
        <v>-1.7504999999999999</v>
      </c>
      <c r="BD123" s="106">
        <v>-2.5000000000000001E-3</v>
      </c>
      <c r="BE123" s="106">
        <v>0.95109999999999995</v>
      </c>
      <c r="BF123" s="106">
        <v>-2.7149000000000001</v>
      </c>
      <c r="BG123" s="103">
        <v>-2.7149000000000001</v>
      </c>
      <c r="BH123" s="110">
        <v>3.0634999999999999</v>
      </c>
      <c r="BI123" s="105">
        <v>-1.0506</v>
      </c>
      <c r="BJ123" s="105">
        <v>-2.0608</v>
      </c>
      <c r="BK123" s="105">
        <v>-0.16520000000000001</v>
      </c>
      <c r="BL123" s="109">
        <v>2.9803999999999999</v>
      </c>
      <c r="BM123" s="111">
        <v>0.59068200000000004</v>
      </c>
      <c r="BN123" s="111">
        <v>0.90362100000000001</v>
      </c>
      <c r="BO123" s="111">
        <v>-1.0155380000000001</v>
      </c>
      <c r="BP123" s="111">
        <v>-0.47875799999999996</v>
      </c>
      <c r="BQ123" s="103">
        <v>0.27217259470083233</v>
      </c>
      <c r="BR123" s="112">
        <v>0.52</v>
      </c>
      <c r="BS123" s="105">
        <v>-0.83</v>
      </c>
      <c r="BT123" s="105">
        <v>1</v>
      </c>
      <c r="BU123" s="105">
        <v>0.85</v>
      </c>
      <c r="BV123" s="105">
        <v>0.48</v>
      </c>
      <c r="BW123" s="105">
        <v>0.71</v>
      </c>
      <c r="BX123" s="105">
        <v>2.15</v>
      </c>
      <c r="BY123" s="105">
        <v>-0.84</v>
      </c>
      <c r="BZ123" s="105">
        <v>0.98</v>
      </c>
      <c r="CA123" s="111">
        <v>0.65</v>
      </c>
      <c r="CB123" s="50" t="e">
        <f>(Inputs!$G$18*'Historical Data'!B123)+(Inputs!$G$19*'Historical Data'!C123)+(Inputs!$G$21*'Historical Data'!D123)+(Inputs!$G$22*'Historical Data'!E123)+(Inputs!$G$23*'Historical Data'!F123)+(Inputs!$G$24*'Historical Data'!G123)+(Inputs!$G$25*'Historical Data'!H123)+(Inputs!$G$26*'Historical Data'!I123)+(Inputs!$G$27*'Historical Data'!J123)+(Inputs!$G$28*'Historical Data'!K123)+(Inputs!$G$29*'Historical Data'!L123)+(Inputs!$G$30*'Historical Data'!M123)+(Inputs!$G$31*'Historical Data'!N123)+(Inputs!$G$32*'Historical Data'!O123)+(Inputs!$G$33*'Historical Data'!P123)+(Inputs!$G$34*'Historical Data'!Q123)+(Inputs!$G$35*'Historical Data'!R123)+(Inputs!$G$36*'Historical Data'!BQ123)+(Inputs!$G$37*'Historical Data'!T123)+(Inputs!$G$38*'Historical Data'!U123)+(Inputs!$G$39*'Historical Data'!V123)+(Inputs!$G$40*'Historical Data'!W123)+(Inputs!$G$41*'Historical Data'!X123)+(Inputs!$G$42*'Historical Data'!Y123)+(Inputs!$G$43*'Historical Data'!Z123)+(Inputs!$G$45*'Historical Data'!AA123)+(Inputs!$G$46*'Historical Data'!AB123)+(Inputs!$G$47*'Historical Data'!AC123)+(Inputs!$G$48*'Historical Data'!AD123)+(Inputs!$G$50*'Historical Data'!AE123)+(Inputs!$G$51*'Historical Data'!AF123)+(Inputs!$G$52*'Historical Data'!AG123)+(Inputs!$G$54*'Historical Data'!AH123)+(Inputs!$G$55*'Historical Data'!AI123)+(Inputs!$G$56*'Historical Data'!AJ123)+(Inputs!$G$57*'Historical Data'!AK123)+(Inputs!$G$58*'Historical Data'!AL123)+(Inputs!$G$59*'Historical Data'!AM123)+(Inputs!$G$60*'Historical Data'!AN123)+(Inputs!$G$61*'Historical Data'!AO123)+(Inputs!$G$62*'Historical Data'!AP123)+(Inputs!$G$63*'Historical Data'!AQ123)+(Inputs!$G$65*'Historical Data'!AR123)+(Inputs!$G$66*'Historical Data'!AS123)+(Inputs!$G$67*'Historical Data'!AT123)+(Inputs!$G$68*'Historical Data'!AU123)+(Inputs!$G$69*'Historical Data'!AV123)+(Inputs!$G$70*'Historical Data'!AW123)+(Inputs!$G$71*'Historical Data'!AX123)+(Inputs!$G$73*'Historical Data'!AY123)+(Inputs!$G$74*'Historical Data'!AZ123)+(Inputs!$G$75*'Historical Data'!BA123)+(Inputs!$G$76*'Historical Data'!BB123)+(Inputs!$G$77*'Historical Data'!BC123)+(Inputs!$G$78*'Historical Data'!BD123)+(Inputs!$G$79*'Historical Data'!BE123)+(Inputs!$G$80*'Historical Data'!BF123)+(Inputs!$G$81*'Historical Data'!BG123)+(Inputs!$G$83*'Historical Data'!BH123)+(Inputs!$G$84*'Historical Data'!BI123)+(Inputs!$G$85*'Historical Data'!BJ123)+(Inputs!$G$86*'Historical Data'!BK123)+(Inputs!$G$87*'Historical Data'!BL123)+(Inputs!$G$89*'Historical Data'!BM123)+(Inputs!$G$90*'Historical Data'!BN123)+(Inputs!$G$91*'Historical Data'!BO123)+(Inputs!$G$92*'Historical Data'!BP123)+(Inputs!$G$93*'Historical Data'!S123)+(Inputs!$G$95*'Historical Data'!BR123)+(Inputs!$G$96*'Historical Data'!BS123)+(Inputs!$G$97*'Historical Data'!BT123)+(Inputs!$G$98*'Historical Data'!BU123)+(Inputs!$G$99*'Historical Data'!BV123)+(Inputs!$G$100*'Historical Data'!BW123)+(Inputs!$G$101*'Historical Data'!BX123)+(Inputs!$G$102*'Historical Data'!BY123)+(Inputs!$G$103*'Historical Data'!BZ123)+(Inputs!$G$104*'Historical Data'!CA123)</f>
        <v>#DIV/0!</v>
      </c>
    </row>
    <row r="124" spans="1:80" x14ac:dyDescent="0.2">
      <c r="A124" s="44">
        <v>42185</v>
      </c>
      <c r="B124" s="102">
        <v>8.0000000000000004E-4</v>
      </c>
      <c r="C124" s="103">
        <v>1.6999999999999999E-3</v>
      </c>
      <c r="D124" s="104">
        <v>-4.3933999999999997</v>
      </c>
      <c r="E124" s="105">
        <v>-1.8342000000000001</v>
      </c>
      <c r="F124" s="106">
        <v>-2.9278</v>
      </c>
      <c r="G124" s="106">
        <v>-3.6128999999999998</v>
      </c>
      <c r="H124" s="105">
        <v>-0.4798</v>
      </c>
      <c r="I124" s="106">
        <v>-6.3200000000000006E-2</v>
      </c>
      <c r="J124" s="106">
        <v>-5.3276000000000003</v>
      </c>
      <c r="K124" s="106">
        <v>-1.8896999999999999</v>
      </c>
      <c r="L124" s="106">
        <v>-1.7465999999999999</v>
      </c>
      <c r="M124" s="106">
        <v>-2.0232000000000001</v>
      </c>
      <c r="N124" s="106">
        <v>-8.2799999999999994</v>
      </c>
      <c r="O124" s="106">
        <v>-10.1106</v>
      </c>
      <c r="P124" s="106">
        <v>0.2064</v>
      </c>
      <c r="Q124" s="106">
        <v>1.4303999999999999</v>
      </c>
      <c r="R124" s="106">
        <v>-2.0531000000000001</v>
      </c>
      <c r="S124" s="105">
        <v>-1.0829313678731394</v>
      </c>
      <c r="T124" s="107">
        <v>-2.1</v>
      </c>
      <c r="U124" s="106">
        <v>-2.5627</v>
      </c>
      <c r="V124" s="106">
        <v>-2.0291000000000001</v>
      </c>
      <c r="W124" s="106">
        <v>0.41949999999999998</v>
      </c>
      <c r="X124" s="106">
        <v>-4.1094999999999997</v>
      </c>
      <c r="Y124" s="106">
        <v>-2.4956999999999998</v>
      </c>
      <c r="Z124" s="108">
        <v>-5.9764999999999997</v>
      </c>
      <c r="AA124" s="102">
        <v>-3.51</v>
      </c>
      <c r="AB124" s="106">
        <v>-3.1171000000000002</v>
      </c>
      <c r="AC124" s="106">
        <v>-1.3438000000000001</v>
      </c>
      <c r="AD124" s="103">
        <v>0.85980000000000001</v>
      </c>
      <c r="AE124" s="104">
        <v>1.6375</v>
      </c>
      <c r="AF124" s="105">
        <v>-2.3866999999999998</v>
      </c>
      <c r="AG124" s="109">
        <v>-1.4770000000000001</v>
      </c>
      <c r="AH124" s="102">
        <v>-5.8979999999999997</v>
      </c>
      <c r="AI124" s="106">
        <v>-6.4036</v>
      </c>
      <c r="AJ124" s="106">
        <v>-5.1757999999999997</v>
      </c>
      <c r="AK124" s="106">
        <v>-7.8070000000000004</v>
      </c>
      <c r="AL124" s="106">
        <v>-7.1238999999999999</v>
      </c>
      <c r="AM124" s="106">
        <v>-8.7723999999999993</v>
      </c>
      <c r="AN124" s="106">
        <v>-4.2115</v>
      </c>
      <c r="AO124" s="106">
        <v>-0.1368</v>
      </c>
      <c r="AP124" s="106">
        <v>-4.3014000000000001</v>
      </c>
      <c r="AQ124" s="103">
        <v>-14.0465</v>
      </c>
      <c r="AR124" s="104">
        <v>-1.69</v>
      </c>
      <c r="AS124" s="106">
        <v>-3.5859999999999999</v>
      </c>
      <c r="AT124" s="106">
        <v>-1.53</v>
      </c>
      <c r="AU124" s="106">
        <v>-2.8</v>
      </c>
      <c r="AV124" s="106">
        <v>0</v>
      </c>
      <c r="AW124" s="105">
        <v>0.03</v>
      </c>
      <c r="AX124" s="108">
        <v>-0.4</v>
      </c>
      <c r="AY124" s="102">
        <v>-3.3048999999999999</v>
      </c>
      <c r="AZ124" s="106">
        <v>-5.1871999999999998</v>
      </c>
      <c r="BA124" s="106">
        <v>-3.5847000000000002</v>
      </c>
      <c r="BB124" s="106">
        <v>-3.5847000000000002</v>
      </c>
      <c r="BC124" s="106">
        <v>-4.4772999999999996</v>
      </c>
      <c r="BD124" s="106">
        <v>-0.55400000000000005</v>
      </c>
      <c r="BE124" s="106">
        <v>-1.9736</v>
      </c>
      <c r="BF124" s="106">
        <v>-3.1589999999999998</v>
      </c>
      <c r="BG124" s="103">
        <v>-3.1589999999999998</v>
      </c>
      <c r="BH124" s="110">
        <v>-0.81389999999999996</v>
      </c>
      <c r="BI124" s="105">
        <v>-2.9712000000000001</v>
      </c>
      <c r="BJ124" s="105">
        <v>-5.1970000000000001</v>
      </c>
      <c r="BK124" s="105">
        <v>-4.1430999999999996</v>
      </c>
      <c r="BL124" s="109">
        <v>-0.9506</v>
      </c>
      <c r="BM124" s="111">
        <v>-1.9684080000000002</v>
      </c>
      <c r="BN124" s="111">
        <v>-6.4911459999999996</v>
      </c>
      <c r="BO124" s="111">
        <v>-3.1339070000000002</v>
      </c>
      <c r="BP124" s="111">
        <v>-2.9305439999999998</v>
      </c>
      <c r="BQ124" s="103">
        <v>-1.0829313678731394</v>
      </c>
      <c r="BR124" s="112">
        <v>-0.75</v>
      </c>
      <c r="BS124" s="105">
        <v>-0.18</v>
      </c>
      <c r="BT124" s="105">
        <v>1.55</v>
      </c>
      <c r="BU124" s="105">
        <v>-1.24</v>
      </c>
      <c r="BV124" s="105">
        <v>-0.21</v>
      </c>
      <c r="BW124" s="105">
        <v>-1.76</v>
      </c>
      <c r="BX124" s="105">
        <v>-0.46</v>
      </c>
      <c r="BY124" s="105">
        <v>-5.81</v>
      </c>
      <c r="BZ124" s="105">
        <v>-0.59</v>
      </c>
      <c r="CA124" s="111">
        <v>-0.42</v>
      </c>
      <c r="CB124" s="50" t="e">
        <f>(Inputs!$G$18*'Historical Data'!B124)+(Inputs!$G$19*'Historical Data'!C124)+(Inputs!$G$21*'Historical Data'!D124)+(Inputs!$G$22*'Historical Data'!E124)+(Inputs!$G$23*'Historical Data'!F124)+(Inputs!$G$24*'Historical Data'!G124)+(Inputs!$G$25*'Historical Data'!H124)+(Inputs!$G$26*'Historical Data'!I124)+(Inputs!$G$27*'Historical Data'!J124)+(Inputs!$G$28*'Historical Data'!K124)+(Inputs!$G$29*'Historical Data'!L124)+(Inputs!$G$30*'Historical Data'!M124)+(Inputs!$G$31*'Historical Data'!N124)+(Inputs!$G$32*'Historical Data'!O124)+(Inputs!$G$33*'Historical Data'!P124)+(Inputs!$G$34*'Historical Data'!Q124)+(Inputs!$G$35*'Historical Data'!R124)+(Inputs!$G$36*'Historical Data'!BQ124)+(Inputs!$G$37*'Historical Data'!T124)+(Inputs!$G$38*'Historical Data'!U124)+(Inputs!$G$39*'Historical Data'!V124)+(Inputs!$G$40*'Historical Data'!W124)+(Inputs!$G$41*'Historical Data'!X124)+(Inputs!$G$42*'Historical Data'!Y124)+(Inputs!$G$43*'Historical Data'!Z124)+(Inputs!$G$45*'Historical Data'!AA124)+(Inputs!$G$46*'Historical Data'!AB124)+(Inputs!$G$47*'Historical Data'!AC124)+(Inputs!$G$48*'Historical Data'!AD124)+(Inputs!$G$50*'Historical Data'!AE124)+(Inputs!$G$51*'Historical Data'!AF124)+(Inputs!$G$52*'Historical Data'!AG124)+(Inputs!$G$54*'Historical Data'!AH124)+(Inputs!$G$55*'Historical Data'!AI124)+(Inputs!$G$56*'Historical Data'!AJ124)+(Inputs!$G$57*'Historical Data'!AK124)+(Inputs!$G$58*'Historical Data'!AL124)+(Inputs!$G$59*'Historical Data'!AM124)+(Inputs!$G$60*'Historical Data'!AN124)+(Inputs!$G$61*'Historical Data'!AO124)+(Inputs!$G$62*'Historical Data'!AP124)+(Inputs!$G$63*'Historical Data'!AQ124)+(Inputs!$G$65*'Historical Data'!AR124)+(Inputs!$G$66*'Historical Data'!AS124)+(Inputs!$G$67*'Historical Data'!AT124)+(Inputs!$G$68*'Historical Data'!AU124)+(Inputs!$G$69*'Historical Data'!AV124)+(Inputs!$G$70*'Historical Data'!AW124)+(Inputs!$G$71*'Historical Data'!AX124)+(Inputs!$G$73*'Historical Data'!AY124)+(Inputs!$G$74*'Historical Data'!AZ124)+(Inputs!$G$75*'Historical Data'!BA124)+(Inputs!$G$76*'Historical Data'!BB124)+(Inputs!$G$77*'Historical Data'!BC124)+(Inputs!$G$78*'Historical Data'!BD124)+(Inputs!$G$79*'Historical Data'!BE124)+(Inputs!$G$80*'Historical Data'!BF124)+(Inputs!$G$81*'Historical Data'!BG124)+(Inputs!$G$83*'Historical Data'!BH124)+(Inputs!$G$84*'Historical Data'!BI124)+(Inputs!$G$85*'Historical Data'!BJ124)+(Inputs!$G$86*'Historical Data'!BK124)+(Inputs!$G$87*'Historical Data'!BL124)+(Inputs!$G$89*'Historical Data'!BM124)+(Inputs!$G$90*'Historical Data'!BN124)+(Inputs!$G$91*'Historical Data'!BO124)+(Inputs!$G$92*'Historical Data'!BP124)+(Inputs!$G$93*'Historical Data'!S124)+(Inputs!$G$95*'Historical Data'!BR124)+(Inputs!$G$96*'Historical Data'!BS124)+(Inputs!$G$97*'Historical Data'!BT124)+(Inputs!$G$98*'Historical Data'!BU124)+(Inputs!$G$99*'Historical Data'!BV124)+(Inputs!$G$100*'Historical Data'!BW124)+(Inputs!$G$101*'Historical Data'!BX124)+(Inputs!$G$102*'Historical Data'!BY124)+(Inputs!$G$103*'Historical Data'!BZ124)+(Inputs!$G$104*'Historical Data'!CA124)</f>
        <v>#DIV/0!</v>
      </c>
    </row>
    <row r="125" spans="1:80" x14ac:dyDescent="0.2">
      <c r="A125" s="44">
        <v>42216</v>
      </c>
      <c r="B125" s="102">
        <v>8.0000000000000004E-4</v>
      </c>
      <c r="C125" s="103">
        <v>2.5999999999999999E-3</v>
      </c>
      <c r="D125" s="104">
        <v>4.9368999999999996</v>
      </c>
      <c r="E125" s="105">
        <v>5.6932999999999998</v>
      </c>
      <c r="F125" s="106">
        <v>-6.3098999999999998</v>
      </c>
      <c r="G125" s="106">
        <v>-8.2349999999999994</v>
      </c>
      <c r="H125" s="105">
        <v>3.4767000000000001</v>
      </c>
      <c r="I125" s="106">
        <v>2.8037000000000001</v>
      </c>
      <c r="J125" s="106">
        <v>-6.9439000000000002</v>
      </c>
      <c r="K125" s="106">
        <v>1.9592000000000001</v>
      </c>
      <c r="L125" s="106">
        <v>3.4106000000000001</v>
      </c>
      <c r="M125" s="106">
        <v>0.46860000000000002</v>
      </c>
      <c r="N125" s="106">
        <v>-3.25</v>
      </c>
      <c r="O125" s="106">
        <v>-16.769400000000001</v>
      </c>
      <c r="P125" s="106">
        <v>-2.8361999999999998</v>
      </c>
      <c r="Q125" s="106">
        <v>0.44180000000000003</v>
      </c>
      <c r="R125" s="106">
        <v>0.73719999999999997</v>
      </c>
      <c r="S125" s="105">
        <v>1.4271748044770893</v>
      </c>
      <c r="T125" s="107">
        <v>1.97</v>
      </c>
      <c r="U125" s="106">
        <v>-0.2349</v>
      </c>
      <c r="V125" s="106">
        <v>2.2589000000000001</v>
      </c>
      <c r="W125" s="106">
        <v>-2.7004000000000001</v>
      </c>
      <c r="X125" s="106">
        <v>2.8502000000000001</v>
      </c>
      <c r="Y125" s="106">
        <v>3.835</v>
      </c>
      <c r="Z125" s="108">
        <v>6.1022999999999996</v>
      </c>
      <c r="AA125" s="102">
        <v>-7.59</v>
      </c>
      <c r="AB125" s="106">
        <v>2.0318000000000001</v>
      </c>
      <c r="AC125" s="106">
        <v>0.93679999999999997</v>
      </c>
      <c r="AD125" s="103">
        <v>-8.9596999999999998</v>
      </c>
      <c r="AE125" s="104">
        <v>-12.6111</v>
      </c>
      <c r="AF125" s="105">
        <v>-2.8740000000000001</v>
      </c>
      <c r="AG125" s="109">
        <v>-6.7019000000000002</v>
      </c>
      <c r="AH125" s="102">
        <v>6.7962999999999996</v>
      </c>
      <c r="AI125" s="106">
        <v>9.8651999999999997</v>
      </c>
      <c r="AJ125" s="106">
        <v>7.2229999999999999</v>
      </c>
      <c r="AK125" s="106">
        <v>0.73760000000000003</v>
      </c>
      <c r="AL125" s="106">
        <v>2.1324000000000001</v>
      </c>
      <c r="AM125" s="106">
        <v>4.3318000000000003</v>
      </c>
      <c r="AN125" s="106">
        <v>7.3140999999999998</v>
      </c>
      <c r="AO125" s="106">
        <v>-0.96509999999999996</v>
      </c>
      <c r="AP125" s="106">
        <v>8.5946999999999996</v>
      </c>
      <c r="AQ125" s="103">
        <v>7.9402999999999997</v>
      </c>
      <c r="AR125" s="104">
        <v>0.89</v>
      </c>
      <c r="AS125" s="106">
        <v>-1.4428000000000001</v>
      </c>
      <c r="AT125" s="106">
        <v>-0.62</v>
      </c>
      <c r="AU125" s="106">
        <v>2.08</v>
      </c>
      <c r="AV125" s="106">
        <v>0</v>
      </c>
      <c r="AW125" s="105">
        <v>0.05</v>
      </c>
      <c r="AX125" s="108">
        <v>0.42</v>
      </c>
      <c r="AY125" s="102">
        <v>0.26540000000000002</v>
      </c>
      <c r="AZ125" s="106">
        <v>0.12180000000000001</v>
      </c>
      <c r="BA125" s="106">
        <v>0.4929</v>
      </c>
      <c r="BB125" s="106">
        <v>0.4929</v>
      </c>
      <c r="BC125" s="106">
        <v>0.85450000000000004</v>
      </c>
      <c r="BD125" s="106">
        <v>0.10390000000000001</v>
      </c>
      <c r="BE125" s="106">
        <v>2.2410000000000001</v>
      </c>
      <c r="BF125" s="106">
        <v>3.202</v>
      </c>
      <c r="BG125" s="103">
        <v>3.202</v>
      </c>
      <c r="BH125" s="110">
        <v>3.3917000000000002</v>
      </c>
      <c r="BI125" s="105">
        <v>3.0488</v>
      </c>
      <c r="BJ125" s="105">
        <v>-9.4812999999999992</v>
      </c>
      <c r="BK125" s="105">
        <v>4.7058999999999997</v>
      </c>
      <c r="BL125" s="109">
        <v>-6.4771000000000001</v>
      </c>
      <c r="BM125" s="111">
        <v>0.64056299999999999</v>
      </c>
      <c r="BN125" s="111">
        <v>6.2441230000000001</v>
      </c>
      <c r="BO125" s="111">
        <v>1.3234399999999999</v>
      </c>
      <c r="BP125" s="111">
        <v>1.1837599999999995</v>
      </c>
      <c r="BQ125" s="103">
        <v>1.4271748044770893</v>
      </c>
      <c r="BR125" s="112">
        <v>-1.04</v>
      </c>
      <c r="BS125" s="105">
        <v>3.88</v>
      </c>
      <c r="BT125" s="105">
        <v>0.56000000000000005</v>
      </c>
      <c r="BU125" s="105">
        <v>0.18</v>
      </c>
      <c r="BV125" s="105">
        <v>0.3</v>
      </c>
      <c r="BW125" s="105">
        <v>1.26</v>
      </c>
      <c r="BX125" s="105">
        <v>1.52</v>
      </c>
      <c r="BY125" s="105">
        <v>4.33</v>
      </c>
      <c r="BZ125" s="105">
        <v>0.01</v>
      </c>
      <c r="CA125" s="111">
        <v>1</v>
      </c>
      <c r="CB125" s="50" t="e">
        <f>(Inputs!$G$18*'Historical Data'!B125)+(Inputs!$G$19*'Historical Data'!C125)+(Inputs!$G$21*'Historical Data'!D125)+(Inputs!$G$22*'Historical Data'!E125)+(Inputs!$G$23*'Historical Data'!F125)+(Inputs!$G$24*'Historical Data'!G125)+(Inputs!$G$25*'Historical Data'!H125)+(Inputs!$G$26*'Historical Data'!I125)+(Inputs!$G$27*'Historical Data'!J125)+(Inputs!$G$28*'Historical Data'!K125)+(Inputs!$G$29*'Historical Data'!L125)+(Inputs!$G$30*'Historical Data'!M125)+(Inputs!$G$31*'Historical Data'!N125)+(Inputs!$G$32*'Historical Data'!O125)+(Inputs!$G$33*'Historical Data'!P125)+(Inputs!$G$34*'Historical Data'!Q125)+(Inputs!$G$35*'Historical Data'!R125)+(Inputs!$G$36*'Historical Data'!BQ125)+(Inputs!$G$37*'Historical Data'!T125)+(Inputs!$G$38*'Historical Data'!U125)+(Inputs!$G$39*'Historical Data'!V125)+(Inputs!$G$40*'Historical Data'!W125)+(Inputs!$G$41*'Historical Data'!X125)+(Inputs!$G$42*'Historical Data'!Y125)+(Inputs!$G$43*'Historical Data'!Z125)+(Inputs!$G$45*'Historical Data'!AA125)+(Inputs!$G$46*'Historical Data'!AB125)+(Inputs!$G$47*'Historical Data'!AC125)+(Inputs!$G$48*'Historical Data'!AD125)+(Inputs!$G$50*'Historical Data'!AE125)+(Inputs!$G$51*'Historical Data'!AF125)+(Inputs!$G$52*'Historical Data'!AG125)+(Inputs!$G$54*'Historical Data'!AH125)+(Inputs!$G$55*'Historical Data'!AI125)+(Inputs!$G$56*'Historical Data'!AJ125)+(Inputs!$G$57*'Historical Data'!AK125)+(Inputs!$G$58*'Historical Data'!AL125)+(Inputs!$G$59*'Historical Data'!AM125)+(Inputs!$G$60*'Historical Data'!AN125)+(Inputs!$G$61*'Historical Data'!AO125)+(Inputs!$G$62*'Historical Data'!AP125)+(Inputs!$G$63*'Historical Data'!AQ125)+(Inputs!$G$65*'Historical Data'!AR125)+(Inputs!$G$66*'Historical Data'!AS125)+(Inputs!$G$67*'Historical Data'!AT125)+(Inputs!$G$68*'Historical Data'!AU125)+(Inputs!$G$69*'Historical Data'!AV125)+(Inputs!$G$70*'Historical Data'!AW125)+(Inputs!$G$71*'Historical Data'!AX125)+(Inputs!$G$73*'Historical Data'!AY125)+(Inputs!$G$74*'Historical Data'!AZ125)+(Inputs!$G$75*'Historical Data'!BA125)+(Inputs!$G$76*'Historical Data'!BB125)+(Inputs!$G$77*'Historical Data'!BC125)+(Inputs!$G$78*'Historical Data'!BD125)+(Inputs!$G$79*'Historical Data'!BE125)+(Inputs!$G$80*'Historical Data'!BF125)+(Inputs!$G$81*'Historical Data'!BG125)+(Inputs!$G$83*'Historical Data'!BH125)+(Inputs!$G$84*'Historical Data'!BI125)+(Inputs!$G$85*'Historical Data'!BJ125)+(Inputs!$G$86*'Historical Data'!BK125)+(Inputs!$G$87*'Historical Data'!BL125)+(Inputs!$G$89*'Historical Data'!BM125)+(Inputs!$G$90*'Historical Data'!BN125)+(Inputs!$G$91*'Historical Data'!BO125)+(Inputs!$G$92*'Historical Data'!BP125)+(Inputs!$G$93*'Historical Data'!S125)+(Inputs!$G$95*'Historical Data'!BR125)+(Inputs!$G$96*'Historical Data'!BS125)+(Inputs!$G$97*'Historical Data'!BT125)+(Inputs!$G$98*'Historical Data'!BU125)+(Inputs!$G$99*'Historical Data'!BV125)+(Inputs!$G$100*'Historical Data'!BW125)+(Inputs!$G$101*'Historical Data'!BX125)+(Inputs!$G$102*'Historical Data'!BY125)+(Inputs!$G$103*'Historical Data'!BZ125)+(Inputs!$G$104*'Historical Data'!CA125)</f>
        <v>#DIV/0!</v>
      </c>
    </row>
    <row r="126" spans="1:80" x14ac:dyDescent="0.2">
      <c r="A126" s="44">
        <v>42247</v>
      </c>
      <c r="B126" s="102">
        <v>8.0000000000000004E-4</v>
      </c>
      <c r="C126" s="103">
        <v>3.8E-3</v>
      </c>
      <c r="D126" s="104">
        <v>-5.7671999999999999</v>
      </c>
      <c r="E126" s="105">
        <v>-5.9630000000000001</v>
      </c>
      <c r="F126" s="106">
        <v>-8.8361999999999998</v>
      </c>
      <c r="G126" s="106">
        <v>-4.0113000000000003</v>
      </c>
      <c r="H126" s="105">
        <v>-6.6013000000000002</v>
      </c>
      <c r="I126" s="106">
        <v>-7.9119999999999999</v>
      </c>
      <c r="J126" s="106">
        <v>-5.9428000000000001</v>
      </c>
      <c r="K126" s="106">
        <v>-6.0561999999999996</v>
      </c>
      <c r="L126" s="106">
        <v>-6.1059999999999999</v>
      </c>
      <c r="M126" s="106">
        <v>-5.9954999999999998</v>
      </c>
      <c r="N126" s="106">
        <v>-4.96</v>
      </c>
      <c r="O126" s="106">
        <v>1.2345999999999999</v>
      </c>
      <c r="P126" s="106">
        <v>-4.8924000000000003</v>
      </c>
      <c r="Q126" s="106">
        <v>-7.5895000000000001</v>
      </c>
      <c r="R126" s="106">
        <v>-5.2598000000000003</v>
      </c>
      <c r="S126" s="105">
        <v>-0.55024403560168678</v>
      </c>
      <c r="T126" s="107">
        <v>-6.26</v>
      </c>
      <c r="U126" s="106">
        <v>-4.7069000000000001</v>
      </c>
      <c r="V126" s="106">
        <v>-6.0949999999999998</v>
      </c>
      <c r="W126" s="106">
        <v>-4.6169000000000002</v>
      </c>
      <c r="X126" s="106">
        <v>-5.4485999999999999</v>
      </c>
      <c r="Y126" s="106">
        <v>-6.2575000000000003</v>
      </c>
      <c r="Z126" s="108">
        <v>-3.4552999999999998</v>
      </c>
      <c r="AA126" s="102">
        <v>-9.1999999999999993</v>
      </c>
      <c r="AB126" s="106">
        <v>-7.4250999999999996</v>
      </c>
      <c r="AC126" s="106">
        <v>-6.2645</v>
      </c>
      <c r="AD126" s="103">
        <v>-9.6941000000000006</v>
      </c>
      <c r="AE126" s="104">
        <v>-0.25430000000000003</v>
      </c>
      <c r="AF126" s="105">
        <v>-5.9179000000000004</v>
      </c>
      <c r="AG126" s="109">
        <v>3.7806999999999999</v>
      </c>
      <c r="AH126" s="102">
        <v>-3.1263000000000001</v>
      </c>
      <c r="AI126" s="106">
        <v>-0.10539999999999999</v>
      </c>
      <c r="AJ126" s="106">
        <v>-1.8277000000000001</v>
      </c>
      <c r="AK126" s="106">
        <v>-6.9043000000000001</v>
      </c>
      <c r="AL126" s="106">
        <v>-3.2355999999999998</v>
      </c>
      <c r="AM126" s="106">
        <v>-4.8798000000000004</v>
      </c>
      <c r="AN126" s="106">
        <v>-5.7458</v>
      </c>
      <c r="AO126" s="106">
        <v>-13.8681</v>
      </c>
      <c r="AP126" s="106">
        <v>-4.0822000000000003</v>
      </c>
      <c r="AQ126" s="103">
        <v>-2.5777999999999999</v>
      </c>
      <c r="AR126" s="104">
        <v>-0.31</v>
      </c>
      <c r="AS126" s="106">
        <v>-4.6170999999999998</v>
      </c>
      <c r="AT126" s="106">
        <v>-1.76</v>
      </c>
      <c r="AU126" s="106">
        <v>-7.35</v>
      </c>
      <c r="AV126" s="106">
        <v>0</v>
      </c>
      <c r="AW126" s="105">
        <v>-0.04</v>
      </c>
      <c r="AX126" s="108">
        <v>0.06</v>
      </c>
      <c r="AY126" s="102">
        <v>-1.3572</v>
      </c>
      <c r="AZ126" s="106">
        <v>-2.4679000000000002</v>
      </c>
      <c r="BA126" s="106">
        <v>0.50539999999999996</v>
      </c>
      <c r="BB126" s="106">
        <v>0.50539999999999996</v>
      </c>
      <c r="BC126" s="106">
        <v>-3.8824999999999998</v>
      </c>
      <c r="BD126" s="106">
        <v>-0.97240000000000004</v>
      </c>
      <c r="BE126" s="106">
        <v>-1.6940999999999999</v>
      </c>
      <c r="BF126" s="106">
        <v>-2.8336000000000001</v>
      </c>
      <c r="BG126" s="103">
        <v>-2.8336000000000001</v>
      </c>
      <c r="BH126" s="110">
        <v>-0.21160000000000001</v>
      </c>
      <c r="BI126" s="105">
        <v>-0.19719999999999999</v>
      </c>
      <c r="BJ126" s="105">
        <v>12.200200000000001</v>
      </c>
      <c r="BK126" s="105">
        <v>-1.9100999999999999</v>
      </c>
      <c r="BL126" s="109">
        <v>7.1791</v>
      </c>
      <c r="BM126" s="111">
        <v>-5.4790359999999998</v>
      </c>
      <c r="BN126" s="111">
        <v>-3.6741420000000002</v>
      </c>
      <c r="BO126" s="111">
        <v>-1.6869970000000001</v>
      </c>
      <c r="BP126" s="111">
        <v>1.4787949999999999</v>
      </c>
      <c r="BQ126" s="103">
        <v>-0.55024403560168678</v>
      </c>
      <c r="BR126" s="112">
        <v>-0.24</v>
      </c>
      <c r="BS126" s="105">
        <v>7.85</v>
      </c>
      <c r="BT126" s="105">
        <v>0.95</v>
      </c>
      <c r="BU126" s="105">
        <v>-2.81</v>
      </c>
      <c r="BV126" s="105">
        <v>-0.04</v>
      </c>
      <c r="BW126" s="105">
        <v>-2.63</v>
      </c>
      <c r="BX126" s="105">
        <v>-1.91</v>
      </c>
      <c r="BY126" s="105">
        <v>-2.76</v>
      </c>
      <c r="BZ126" s="105">
        <v>-0.66</v>
      </c>
      <c r="CA126" s="111">
        <v>-0.49</v>
      </c>
      <c r="CB126" s="50" t="e">
        <f>(Inputs!$G$18*'Historical Data'!B126)+(Inputs!$G$19*'Historical Data'!C126)+(Inputs!$G$21*'Historical Data'!D126)+(Inputs!$G$22*'Historical Data'!E126)+(Inputs!$G$23*'Historical Data'!F126)+(Inputs!$G$24*'Historical Data'!G126)+(Inputs!$G$25*'Historical Data'!H126)+(Inputs!$G$26*'Historical Data'!I126)+(Inputs!$G$27*'Historical Data'!J126)+(Inputs!$G$28*'Historical Data'!K126)+(Inputs!$G$29*'Historical Data'!L126)+(Inputs!$G$30*'Historical Data'!M126)+(Inputs!$G$31*'Historical Data'!N126)+(Inputs!$G$32*'Historical Data'!O126)+(Inputs!$G$33*'Historical Data'!P126)+(Inputs!$G$34*'Historical Data'!Q126)+(Inputs!$G$35*'Historical Data'!R126)+(Inputs!$G$36*'Historical Data'!BQ126)+(Inputs!$G$37*'Historical Data'!T126)+(Inputs!$G$38*'Historical Data'!U126)+(Inputs!$G$39*'Historical Data'!V126)+(Inputs!$G$40*'Historical Data'!W126)+(Inputs!$G$41*'Historical Data'!X126)+(Inputs!$G$42*'Historical Data'!Y126)+(Inputs!$G$43*'Historical Data'!Z126)+(Inputs!$G$45*'Historical Data'!AA126)+(Inputs!$G$46*'Historical Data'!AB126)+(Inputs!$G$47*'Historical Data'!AC126)+(Inputs!$G$48*'Historical Data'!AD126)+(Inputs!$G$50*'Historical Data'!AE126)+(Inputs!$G$51*'Historical Data'!AF126)+(Inputs!$G$52*'Historical Data'!AG126)+(Inputs!$G$54*'Historical Data'!AH126)+(Inputs!$G$55*'Historical Data'!AI126)+(Inputs!$G$56*'Historical Data'!AJ126)+(Inputs!$G$57*'Historical Data'!AK126)+(Inputs!$G$58*'Historical Data'!AL126)+(Inputs!$G$59*'Historical Data'!AM126)+(Inputs!$G$60*'Historical Data'!AN126)+(Inputs!$G$61*'Historical Data'!AO126)+(Inputs!$G$62*'Historical Data'!AP126)+(Inputs!$G$63*'Historical Data'!AQ126)+(Inputs!$G$65*'Historical Data'!AR126)+(Inputs!$G$66*'Historical Data'!AS126)+(Inputs!$G$67*'Historical Data'!AT126)+(Inputs!$G$68*'Historical Data'!AU126)+(Inputs!$G$69*'Historical Data'!AV126)+(Inputs!$G$70*'Historical Data'!AW126)+(Inputs!$G$71*'Historical Data'!AX126)+(Inputs!$G$73*'Historical Data'!AY126)+(Inputs!$G$74*'Historical Data'!AZ126)+(Inputs!$G$75*'Historical Data'!BA126)+(Inputs!$G$76*'Historical Data'!BB126)+(Inputs!$G$77*'Historical Data'!BC126)+(Inputs!$G$78*'Historical Data'!BD126)+(Inputs!$G$79*'Historical Data'!BE126)+(Inputs!$G$80*'Historical Data'!BF126)+(Inputs!$G$81*'Historical Data'!BG126)+(Inputs!$G$83*'Historical Data'!BH126)+(Inputs!$G$84*'Historical Data'!BI126)+(Inputs!$G$85*'Historical Data'!BJ126)+(Inputs!$G$86*'Historical Data'!BK126)+(Inputs!$G$87*'Historical Data'!BL126)+(Inputs!$G$89*'Historical Data'!BM126)+(Inputs!$G$90*'Historical Data'!BN126)+(Inputs!$G$91*'Historical Data'!BO126)+(Inputs!$G$92*'Historical Data'!BP126)+(Inputs!$G$93*'Historical Data'!S126)+(Inputs!$G$95*'Historical Data'!BR126)+(Inputs!$G$96*'Historical Data'!BS126)+(Inputs!$G$97*'Historical Data'!BT126)+(Inputs!$G$98*'Historical Data'!BU126)+(Inputs!$G$99*'Historical Data'!BV126)+(Inputs!$G$100*'Historical Data'!BW126)+(Inputs!$G$101*'Historical Data'!BX126)+(Inputs!$G$102*'Historical Data'!BY126)+(Inputs!$G$103*'Historical Data'!BZ126)+(Inputs!$G$104*'Historical Data'!CA126)</f>
        <v>#DIV/0!</v>
      </c>
    </row>
    <row r="127" spans="1:80" x14ac:dyDescent="0.2">
      <c r="A127" s="44">
        <v>42277</v>
      </c>
      <c r="B127" s="102">
        <v>8.0000000000000004E-4</v>
      </c>
      <c r="C127" s="103">
        <v>5.7999999999999996E-3</v>
      </c>
      <c r="D127" s="104">
        <v>1.5746</v>
      </c>
      <c r="E127" s="105">
        <v>0.3967</v>
      </c>
      <c r="F127" s="106">
        <v>-3.1324000000000001</v>
      </c>
      <c r="G127" s="106">
        <v>-7.3185000000000002</v>
      </c>
      <c r="H127" s="105">
        <v>-2.6225999999999998</v>
      </c>
      <c r="I127" s="106">
        <v>-6.5773999999999999</v>
      </c>
      <c r="J127" s="106">
        <v>0.61760000000000004</v>
      </c>
      <c r="K127" s="106">
        <v>-2.7709999999999999</v>
      </c>
      <c r="L127" s="106">
        <v>-2.6038999999999999</v>
      </c>
      <c r="M127" s="106">
        <v>-3.0453000000000001</v>
      </c>
      <c r="N127" s="106">
        <v>-15.28</v>
      </c>
      <c r="O127" s="106">
        <v>-18.000299999999999</v>
      </c>
      <c r="P127" s="106">
        <v>-3.4847999999999999</v>
      </c>
      <c r="Q127" s="106">
        <v>-6.2908999999999997</v>
      </c>
      <c r="R127" s="106">
        <v>-3.6284999999999998</v>
      </c>
      <c r="S127" s="105">
        <v>-0.858585784479585</v>
      </c>
      <c r="T127" s="107">
        <v>-2.64</v>
      </c>
      <c r="U127" s="106">
        <v>-3.4131</v>
      </c>
      <c r="V127" s="106">
        <v>-2.5430000000000001</v>
      </c>
      <c r="W127" s="106">
        <v>-3.7734000000000001</v>
      </c>
      <c r="X127" s="106">
        <v>-1.4384999999999999</v>
      </c>
      <c r="Y127" s="106">
        <v>-0.60770000000000002</v>
      </c>
      <c r="Z127" s="108">
        <v>2.8984000000000001</v>
      </c>
      <c r="AA127" s="102">
        <v>-1.47</v>
      </c>
      <c r="AB127" s="106">
        <v>-4.4188999999999998</v>
      </c>
      <c r="AC127" s="106">
        <v>-5.6931000000000003</v>
      </c>
      <c r="AD127" s="103">
        <v>-7.7142999999999997</v>
      </c>
      <c r="AE127" s="104">
        <v>-3.4417</v>
      </c>
      <c r="AF127" s="105">
        <v>-7.2903000000000002</v>
      </c>
      <c r="AG127" s="109">
        <v>-1.8214999999999999</v>
      </c>
      <c r="AH127" s="102">
        <v>4.7337999999999996</v>
      </c>
      <c r="AI127" s="106">
        <v>6.2629000000000001</v>
      </c>
      <c r="AJ127" s="106">
        <v>0.9032</v>
      </c>
      <c r="AK127" s="106">
        <v>-0.35210000000000002</v>
      </c>
      <c r="AL127" s="106">
        <v>-3.4460000000000002</v>
      </c>
      <c r="AM127" s="106">
        <v>-2.0337999999999998</v>
      </c>
      <c r="AN127" s="106">
        <v>-0.87390000000000001</v>
      </c>
      <c r="AO127" s="106">
        <v>6.6528999999999998</v>
      </c>
      <c r="AP127" s="106">
        <v>7.9348000000000001</v>
      </c>
      <c r="AQ127" s="103">
        <v>7.4718999999999998</v>
      </c>
      <c r="AR127" s="104">
        <v>0.95</v>
      </c>
      <c r="AS127" s="106">
        <v>1.2200000000000001E-2</v>
      </c>
      <c r="AT127" s="106">
        <v>-2.59</v>
      </c>
      <c r="AU127" s="106">
        <v>-5.04</v>
      </c>
      <c r="AV127" s="106">
        <v>0</v>
      </c>
      <c r="AW127" s="105">
        <v>0.3</v>
      </c>
      <c r="AX127" s="108">
        <v>0.77</v>
      </c>
      <c r="AY127" s="102">
        <v>-1.6269</v>
      </c>
      <c r="AZ127" s="106">
        <v>-0.41720000000000002</v>
      </c>
      <c r="BA127" s="106">
        <v>-3.3736999999999999</v>
      </c>
      <c r="BB127" s="106">
        <v>-3.3736999999999999</v>
      </c>
      <c r="BC127" s="106">
        <v>-3.1633</v>
      </c>
      <c r="BD127" s="106">
        <v>-0.78310000000000002</v>
      </c>
      <c r="BE127" s="106">
        <v>0.52769999999999995</v>
      </c>
      <c r="BF127" s="106">
        <v>-2.3531</v>
      </c>
      <c r="BG127" s="103">
        <v>-2.3531</v>
      </c>
      <c r="BH127" s="110">
        <v>-3.9115000000000002</v>
      </c>
      <c r="BI127" s="105">
        <v>-5.8558000000000003</v>
      </c>
      <c r="BJ127" s="105">
        <v>-10.2281</v>
      </c>
      <c r="BK127" s="105">
        <v>-3.6949999999999998</v>
      </c>
      <c r="BL127" s="109">
        <v>-5.7617000000000003</v>
      </c>
      <c r="BM127" s="111">
        <v>-3.0510470000000005</v>
      </c>
      <c r="BN127" s="111">
        <v>3.2303249999999997</v>
      </c>
      <c r="BO127" s="111">
        <v>-1.7951090000000001</v>
      </c>
      <c r="BP127" s="111">
        <v>-5.9945319999999995</v>
      </c>
      <c r="BQ127" s="103">
        <v>-0.858585784479585</v>
      </c>
      <c r="BR127" s="112">
        <v>-0.25</v>
      </c>
      <c r="BS127" s="105">
        <v>4.79</v>
      </c>
      <c r="BT127" s="105">
        <v>0.62</v>
      </c>
      <c r="BU127" s="105">
        <v>-3.44</v>
      </c>
      <c r="BV127" s="105">
        <v>-0.45</v>
      </c>
      <c r="BW127" s="105">
        <v>-1.57</v>
      </c>
      <c r="BX127" s="105">
        <v>-1.1200000000000001</v>
      </c>
      <c r="BY127" s="105">
        <v>2.87</v>
      </c>
      <c r="BZ127" s="105">
        <v>-1.18</v>
      </c>
      <c r="CA127" s="111">
        <v>-0.43</v>
      </c>
      <c r="CB127" s="50" t="e">
        <f>(Inputs!$G$18*'Historical Data'!B127)+(Inputs!$G$19*'Historical Data'!C127)+(Inputs!$G$21*'Historical Data'!D127)+(Inputs!$G$22*'Historical Data'!E127)+(Inputs!$G$23*'Historical Data'!F127)+(Inputs!$G$24*'Historical Data'!G127)+(Inputs!$G$25*'Historical Data'!H127)+(Inputs!$G$26*'Historical Data'!I127)+(Inputs!$G$27*'Historical Data'!J127)+(Inputs!$G$28*'Historical Data'!K127)+(Inputs!$G$29*'Historical Data'!L127)+(Inputs!$G$30*'Historical Data'!M127)+(Inputs!$G$31*'Historical Data'!N127)+(Inputs!$G$32*'Historical Data'!O127)+(Inputs!$G$33*'Historical Data'!P127)+(Inputs!$G$34*'Historical Data'!Q127)+(Inputs!$G$35*'Historical Data'!R127)+(Inputs!$G$36*'Historical Data'!BQ127)+(Inputs!$G$37*'Historical Data'!T127)+(Inputs!$G$38*'Historical Data'!U127)+(Inputs!$G$39*'Historical Data'!V127)+(Inputs!$G$40*'Historical Data'!W127)+(Inputs!$G$41*'Historical Data'!X127)+(Inputs!$G$42*'Historical Data'!Y127)+(Inputs!$G$43*'Historical Data'!Z127)+(Inputs!$G$45*'Historical Data'!AA127)+(Inputs!$G$46*'Historical Data'!AB127)+(Inputs!$G$47*'Historical Data'!AC127)+(Inputs!$G$48*'Historical Data'!AD127)+(Inputs!$G$50*'Historical Data'!AE127)+(Inputs!$G$51*'Historical Data'!AF127)+(Inputs!$G$52*'Historical Data'!AG127)+(Inputs!$G$54*'Historical Data'!AH127)+(Inputs!$G$55*'Historical Data'!AI127)+(Inputs!$G$56*'Historical Data'!AJ127)+(Inputs!$G$57*'Historical Data'!AK127)+(Inputs!$G$58*'Historical Data'!AL127)+(Inputs!$G$59*'Historical Data'!AM127)+(Inputs!$G$60*'Historical Data'!AN127)+(Inputs!$G$61*'Historical Data'!AO127)+(Inputs!$G$62*'Historical Data'!AP127)+(Inputs!$G$63*'Historical Data'!AQ127)+(Inputs!$G$65*'Historical Data'!AR127)+(Inputs!$G$66*'Historical Data'!AS127)+(Inputs!$G$67*'Historical Data'!AT127)+(Inputs!$G$68*'Historical Data'!AU127)+(Inputs!$G$69*'Historical Data'!AV127)+(Inputs!$G$70*'Historical Data'!AW127)+(Inputs!$G$71*'Historical Data'!AX127)+(Inputs!$G$73*'Historical Data'!AY127)+(Inputs!$G$74*'Historical Data'!AZ127)+(Inputs!$G$75*'Historical Data'!BA127)+(Inputs!$G$76*'Historical Data'!BB127)+(Inputs!$G$77*'Historical Data'!BC127)+(Inputs!$G$78*'Historical Data'!BD127)+(Inputs!$G$79*'Historical Data'!BE127)+(Inputs!$G$80*'Historical Data'!BF127)+(Inputs!$G$81*'Historical Data'!BG127)+(Inputs!$G$83*'Historical Data'!BH127)+(Inputs!$G$84*'Historical Data'!BI127)+(Inputs!$G$85*'Historical Data'!BJ127)+(Inputs!$G$86*'Historical Data'!BK127)+(Inputs!$G$87*'Historical Data'!BL127)+(Inputs!$G$89*'Historical Data'!BM127)+(Inputs!$G$90*'Historical Data'!BN127)+(Inputs!$G$91*'Historical Data'!BO127)+(Inputs!$G$92*'Historical Data'!BP127)+(Inputs!$G$93*'Historical Data'!S127)+(Inputs!$G$95*'Historical Data'!BR127)+(Inputs!$G$96*'Historical Data'!BS127)+(Inputs!$G$97*'Historical Data'!BT127)+(Inputs!$G$98*'Historical Data'!BU127)+(Inputs!$G$99*'Historical Data'!BV127)+(Inputs!$G$100*'Historical Data'!BW127)+(Inputs!$G$101*'Historical Data'!BX127)+(Inputs!$G$102*'Historical Data'!BY127)+(Inputs!$G$103*'Historical Data'!BZ127)+(Inputs!$G$104*'Historical Data'!CA127)</f>
        <v>#DIV/0!</v>
      </c>
    </row>
    <row r="128" spans="1:80" x14ac:dyDescent="0.2">
      <c r="A128" s="44">
        <v>42308</v>
      </c>
      <c r="B128" s="102">
        <v>8.0000000000000004E-4</v>
      </c>
      <c r="C128" s="103">
        <v>6.4999999999999997E-3</v>
      </c>
      <c r="D128" s="104">
        <v>6.2156000000000002</v>
      </c>
      <c r="E128" s="105">
        <v>5.7004000000000001</v>
      </c>
      <c r="F128" s="106">
        <v>6.3757999999999999</v>
      </c>
      <c r="G128" s="106">
        <v>11.6259</v>
      </c>
      <c r="H128" s="105">
        <v>6.2656000000000001</v>
      </c>
      <c r="I128" s="106">
        <v>7.2256</v>
      </c>
      <c r="J128" s="106">
        <v>-3.9188000000000001</v>
      </c>
      <c r="K128" s="106">
        <v>8.1083999999999996</v>
      </c>
      <c r="L128" s="106">
        <v>8.6989000000000001</v>
      </c>
      <c r="M128" s="106">
        <v>7.5149999999999997</v>
      </c>
      <c r="N128" s="106">
        <v>9.69</v>
      </c>
      <c r="O128" s="106">
        <v>2.9904000000000002</v>
      </c>
      <c r="P128" s="106">
        <v>5.5160999999999998</v>
      </c>
      <c r="Q128" s="106">
        <v>5.6580000000000004</v>
      </c>
      <c r="R128" s="106">
        <v>6.1391</v>
      </c>
      <c r="S128" s="105">
        <v>2.3072888880775286</v>
      </c>
      <c r="T128" s="107">
        <v>8.3000000000000007</v>
      </c>
      <c r="U128" s="106">
        <v>6.1707999999999998</v>
      </c>
      <c r="V128" s="106">
        <v>8.5060000000000002</v>
      </c>
      <c r="W128" s="106">
        <v>6.5655000000000001</v>
      </c>
      <c r="X128" s="106">
        <v>10.5063</v>
      </c>
      <c r="Y128" s="106">
        <v>4.41</v>
      </c>
      <c r="Z128" s="108">
        <v>1.0626</v>
      </c>
      <c r="AA128" s="102">
        <v>8.8000000000000007</v>
      </c>
      <c r="AB128" s="106">
        <v>6.6120000000000001</v>
      </c>
      <c r="AC128" s="106">
        <v>7.7865000000000002</v>
      </c>
      <c r="AD128" s="103">
        <v>4.7766000000000002</v>
      </c>
      <c r="AE128" s="104">
        <v>0.33</v>
      </c>
      <c r="AF128" s="105">
        <v>9.5709</v>
      </c>
      <c r="AG128" s="109">
        <v>2.2263000000000002</v>
      </c>
      <c r="AH128" s="102">
        <v>-0.36930000000000002</v>
      </c>
      <c r="AI128" s="106">
        <v>-1.6455</v>
      </c>
      <c r="AJ128" s="106">
        <v>1.4919</v>
      </c>
      <c r="AK128" s="106">
        <v>4.7004999999999999</v>
      </c>
      <c r="AL128" s="106">
        <v>-5.9932999999999996</v>
      </c>
      <c r="AM128" s="106">
        <v>-0.3513</v>
      </c>
      <c r="AN128" s="106">
        <v>5.2382999999999997</v>
      </c>
      <c r="AO128" s="106">
        <v>9.9504999999999999</v>
      </c>
      <c r="AP128" s="106">
        <v>0.29749999999999999</v>
      </c>
      <c r="AQ128" s="103">
        <v>4.5911</v>
      </c>
      <c r="AR128" s="104">
        <v>0.32</v>
      </c>
      <c r="AS128" s="106">
        <v>4.9219999999999997</v>
      </c>
      <c r="AT128" s="106">
        <v>2.73</v>
      </c>
      <c r="AU128" s="106">
        <v>7.82</v>
      </c>
      <c r="AV128" s="106">
        <v>0</v>
      </c>
      <c r="AW128" s="105">
        <v>-0.1</v>
      </c>
      <c r="AX128" s="108">
        <v>-0.34</v>
      </c>
      <c r="AY128" s="102">
        <v>3.1261999999999999</v>
      </c>
      <c r="AZ128" s="106">
        <v>3.1089000000000002</v>
      </c>
      <c r="BA128" s="106">
        <v>-1.0681</v>
      </c>
      <c r="BB128" s="106">
        <v>-1.0681</v>
      </c>
      <c r="BC128" s="106">
        <v>1.4339999999999999</v>
      </c>
      <c r="BD128" s="106">
        <v>0.122</v>
      </c>
      <c r="BE128" s="106">
        <v>-2.5638000000000001</v>
      </c>
      <c r="BF128" s="106">
        <v>0.55120000000000002</v>
      </c>
      <c r="BG128" s="103">
        <v>0.55120000000000002</v>
      </c>
      <c r="BH128" s="110">
        <v>4.7404000000000002</v>
      </c>
      <c r="BI128" s="105">
        <v>4.7210000000000001</v>
      </c>
      <c r="BJ128" s="105">
        <v>2.9862000000000002</v>
      </c>
      <c r="BK128" s="105">
        <v>3.4693000000000001</v>
      </c>
      <c r="BL128" s="109">
        <v>0.42959999999999998</v>
      </c>
      <c r="BM128" s="111">
        <v>6.9978729999999993</v>
      </c>
      <c r="BN128" s="111">
        <v>1.2893619999999999</v>
      </c>
      <c r="BO128" s="111">
        <v>0.43725700000000001</v>
      </c>
      <c r="BP128" s="111">
        <v>4.1047039999999999</v>
      </c>
      <c r="BQ128" s="103">
        <v>2.3072888880775286</v>
      </c>
      <c r="BR128" s="112">
        <v>0.94</v>
      </c>
      <c r="BS128" s="105">
        <v>-5.59</v>
      </c>
      <c r="BT128" s="105">
        <v>-0.59</v>
      </c>
      <c r="BU128" s="105">
        <v>0.14000000000000001</v>
      </c>
      <c r="BV128" s="105">
        <v>-0.2</v>
      </c>
      <c r="BW128" s="105">
        <v>1.29</v>
      </c>
      <c r="BX128" s="105">
        <v>1.72</v>
      </c>
      <c r="BY128" s="105">
        <v>-2.48</v>
      </c>
      <c r="BZ128" s="105">
        <v>1.01</v>
      </c>
      <c r="CA128" s="111">
        <v>7.0000000000000007E-2</v>
      </c>
      <c r="CB128" s="50" t="e">
        <f>(Inputs!$G$18*'Historical Data'!B128)+(Inputs!$G$19*'Historical Data'!C128)+(Inputs!$G$21*'Historical Data'!D128)+(Inputs!$G$22*'Historical Data'!E128)+(Inputs!$G$23*'Historical Data'!F128)+(Inputs!$G$24*'Historical Data'!G128)+(Inputs!$G$25*'Historical Data'!H128)+(Inputs!$G$26*'Historical Data'!I128)+(Inputs!$G$27*'Historical Data'!J128)+(Inputs!$G$28*'Historical Data'!K128)+(Inputs!$G$29*'Historical Data'!L128)+(Inputs!$G$30*'Historical Data'!M128)+(Inputs!$G$31*'Historical Data'!N128)+(Inputs!$G$32*'Historical Data'!O128)+(Inputs!$G$33*'Historical Data'!P128)+(Inputs!$G$34*'Historical Data'!Q128)+(Inputs!$G$35*'Historical Data'!R128)+(Inputs!$G$36*'Historical Data'!BQ128)+(Inputs!$G$37*'Historical Data'!T128)+(Inputs!$G$38*'Historical Data'!U128)+(Inputs!$G$39*'Historical Data'!V128)+(Inputs!$G$40*'Historical Data'!W128)+(Inputs!$G$41*'Historical Data'!X128)+(Inputs!$G$42*'Historical Data'!Y128)+(Inputs!$G$43*'Historical Data'!Z128)+(Inputs!$G$45*'Historical Data'!AA128)+(Inputs!$G$46*'Historical Data'!AB128)+(Inputs!$G$47*'Historical Data'!AC128)+(Inputs!$G$48*'Historical Data'!AD128)+(Inputs!$G$50*'Historical Data'!AE128)+(Inputs!$G$51*'Historical Data'!AF128)+(Inputs!$G$52*'Historical Data'!AG128)+(Inputs!$G$54*'Historical Data'!AH128)+(Inputs!$G$55*'Historical Data'!AI128)+(Inputs!$G$56*'Historical Data'!AJ128)+(Inputs!$G$57*'Historical Data'!AK128)+(Inputs!$G$58*'Historical Data'!AL128)+(Inputs!$G$59*'Historical Data'!AM128)+(Inputs!$G$60*'Historical Data'!AN128)+(Inputs!$G$61*'Historical Data'!AO128)+(Inputs!$G$62*'Historical Data'!AP128)+(Inputs!$G$63*'Historical Data'!AQ128)+(Inputs!$G$65*'Historical Data'!AR128)+(Inputs!$G$66*'Historical Data'!AS128)+(Inputs!$G$67*'Historical Data'!AT128)+(Inputs!$G$68*'Historical Data'!AU128)+(Inputs!$G$69*'Historical Data'!AV128)+(Inputs!$G$70*'Historical Data'!AW128)+(Inputs!$G$71*'Historical Data'!AX128)+(Inputs!$G$73*'Historical Data'!AY128)+(Inputs!$G$74*'Historical Data'!AZ128)+(Inputs!$G$75*'Historical Data'!BA128)+(Inputs!$G$76*'Historical Data'!BB128)+(Inputs!$G$77*'Historical Data'!BC128)+(Inputs!$G$78*'Historical Data'!BD128)+(Inputs!$G$79*'Historical Data'!BE128)+(Inputs!$G$80*'Historical Data'!BF128)+(Inputs!$G$81*'Historical Data'!BG128)+(Inputs!$G$83*'Historical Data'!BH128)+(Inputs!$G$84*'Historical Data'!BI128)+(Inputs!$G$85*'Historical Data'!BJ128)+(Inputs!$G$86*'Historical Data'!BK128)+(Inputs!$G$87*'Historical Data'!BL128)+(Inputs!$G$89*'Historical Data'!BM128)+(Inputs!$G$90*'Historical Data'!BN128)+(Inputs!$G$91*'Historical Data'!BO128)+(Inputs!$G$92*'Historical Data'!BP128)+(Inputs!$G$93*'Historical Data'!S128)+(Inputs!$G$95*'Historical Data'!BR128)+(Inputs!$G$96*'Historical Data'!BS128)+(Inputs!$G$97*'Historical Data'!BT128)+(Inputs!$G$98*'Historical Data'!BU128)+(Inputs!$G$99*'Historical Data'!BV128)+(Inputs!$G$100*'Historical Data'!BW128)+(Inputs!$G$101*'Historical Data'!BX128)+(Inputs!$G$102*'Historical Data'!BY128)+(Inputs!$G$103*'Historical Data'!BZ128)+(Inputs!$G$104*'Historical Data'!CA128)</f>
        <v>#DIV/0!</v>
      </c>
    </row>
    <row r="129" spans="1:80" x14ac:dyDescent="0.2">
      <c r="A129" s="44">
        <v>42338</v>
      </c>
      <c r="B129" s="102">
        <v>8.0000000000000004E-4</v>
      </c>
      <c r="C129" s="103">
        <v>8.0000000000000002E-3</v>
      </c>
      <c r="D129" s="104">
        <v>-0.19900000000000001</v>
      </c>
      <c r="E129" s="105">
        <v>-0.92220000000000002</v>
      </c>
      <c r="F129" s="106">
        <v>-2.5236999999999998</v>
      </c>
      <c r="G129" s="106">
        <v>-0.44369999999999998</v>
      </c>
      <c r="H129" s="105">
        <v>1.8684000000000001</v>
      </c>
      <c r="I129" s="106">
        <v>-0.08</v>
      </c>
      <c r="J129" s="106">
        <v>-9.3758999999999997</v>
      </c>
      <c r="K129" s="106">
        <v>0.40610000000000002</v>
      </c>
      <c r="L129" s="106">
        <v>0.30669999999999997</v>
      </c>
      <c r="M129" s="106">
        <v>0.44869999999999999</v>
      </c>
      <c r="N129" s="106">
        <v>-8.08</v>
      </c>
      <c r="O129" s="106">
        <v>-6.6201999999999996</v>
      </c>
      <c r="P129" s="106">
        <v>2.9662000000000002</v>
      </c>
      <c r="Q129" s="106">
        <v>3.6877</v>
      </c>
      <c r="R129" s="106">
        <v>0.33310000000000001</v>
      </c>
      <c r="S129" s="105">
        <v>0.66362033700655143</v>
      </c>
      <c r="T129" s="107">
        <v>0.05</v>
      </c>
      <c r="U129" s="106">
        <v>0.26669999999999999</v>
      </c>
      <c r="V129" s="106">
        <v>0.36549999999999999</v>
      </c>
      <c r="W129" s="106">
        <v>2.4716</v>
      </c>
      <c r="X129" s="106">
        <v>0.71020000000000005</v>
      </c>
      <c r="Y129" s="106">
        <v>-0.13009999999999999</v>
      </c>
      <c r="Z129" s="108">
        <v>-2.1257000000000001</v>
      </c>
      <c r="AA129" s="102">
        <v>-2.3199999999999998</v>
      </c>
      <c r="AB129" s="106">
        <v>-0.75270000000000004</v>
      </c>
      <c r="AC129" s="106">
        <v>0.48699999999999999</v>
      </c>
      <c r="AD129" s="103">
        <v>-3.5036</v>
      </c>
      <c r="AE129" s="104">
        <v>-6.6447000000000003</v>
      </c>
      <c r="AF129" s="105">
        <v>6.5819000000000001</v>
      </c>
      <c r="AG129" s="109">
        <v>-6.7150999999999996</v>
      </c>
      <c r="AH129" s="102">
        <v>-0.1037</v>
      </c>
      <c r="AI129" s="106">
        <v>-4.4957000000000003</v>
      </c>
      <c r="AJ129" s="106">
        <v>-4.7801999999999998</v>
      </c>
      <c r="AK129" s="106">
        <v>-0.96909999999999996</v>
      </c>
      <c r="AL129" s="106">
        <v>-1.1296999999999999</v>
      </c>
      <c r="AM129" s="106">
        <v>1.7777000000000001</v>
      </c>
      <c r="AN129" s="106">
        <v>-1.974</v>
      </c>
      <c r="AO129" s="106">
        <v>-3.605</v>
      </c>
      <c r="AP129" s="106">
        <v>-0.43149999999999999</v>
      </c>
      <c r="AQ129" s="103">
        <v>-1.0465</v>
      </c>
      <c r="AR129" s="104">
        <v>-0.03</v>
      </c>
      <c r="AS129" s="106">
        <v>1.373</v>
      </c>
      <c r="AT129" s="106">
        <v>-2.2400000000000002</v>
      </c>
      <c r="AU129" s="106">
        <v>-1.54</v>
      </c>
      <c r="AV129" s="106">
        <v>0</v>
      </c>
      <c r="AW129" s="105">
        <v>-0.25</v>
      </c>
      <c r="AX129" s="108">
        <v>-0.33</v>
      </c>
      <c r="AY129" s="102">
        <v>0.62980000000000003</v>
      </c>
      <c r="AZ129" s="106">
        <v>-2.1091000000000002</v>
      </c>
      <c r="BA129" s="106">
        <v>-2.3872</v>
      </c>
      <c r="BB129" s="106">
        <v>-2.3872</v>
      </c>
      <c r="BC129" s="106">
        <v>0.1353</v>
      </c>
      <c r="BD129" s="106">
        <v>-1.3419000000000001</v>
      </c>
      <c r="BE129" s="106">
        <v>-0.73129999999999995</v>
      </c>
      <c r="BF129" s="106">
        <v>1.1417999999999999</v>
      </c>
      <c r="BG129" s="103">
        <v>1.1417999999999999</v>
      </c>
      <c r="BH129" s="110">
        <v>7.9741</v>
      </c>
      <c r="BI129" s="105">
        <v>2.2541000000000002</v>
      </c>
      <c r="BJ129" s="105">
        <v>4.3343999999999996</v>
      </c>
      <c r="BK129" s="105">
        <v>1.2353000000000001</v>
      </c>
      <c r="BL129" s="109">
        <v>9.0676000000000005</v>
      </c>
      <c r="BM129" s="111">
        <v>0.25067800000000001</v>
      </c>
      <c r="BN129" s="111">
        <v>-2.4007839999999994</v>
      </c>
      <c r="BO129" s="111">
        <v>-0.58125499999999997</v>
      </c>
      <c r="BP129" s="111">
        <v>3.336614</v>
      </c>
      <c r="BQ129" s="103">
        <v>0.66362033700655143</v>
      </c>
      <c r="BR129" s="112">
        <v>-0.73</v>
      </c>
      <c r="BS129" s="105">
        <v>-3.27</v>
      </c>
      <c r="BT129" s="105">
        <v>-1.03</v>
      </c>
      <c r="BU129" s="105">
        <v>-1.17</v>
      </c>
      <c r="BV129" s="105">
        <v>0.08</v>
      </c>
      <c r="BW129" s="105">
        <v>1.41</v>
      </c>
      <c r="BX129" s="105">
        <v>-0.12</v>
      </c>
      <c r="BY129" s="105">
        <v>3.73</v>
      </c>
      <c r="BZ129" s="105">
        <v>-0.02</v>
      </c>
      <c r="CA129" s="111">
        <v>0.23</v>
      </c>
      <c r="CB129" s="50" t="e">
        <f>(Inputs!$G$18*'Historical Data'!B129)+(Inputs!$G$19*'Historical Data'!C129)+(Inputs!$G$21*'Historical Data'!D129)+(Inputs!$G$22*'Historical Data'!E129)+(Inputs!$G$23*'Historical Data'!F129)+(Inputs!$G$24*'Historical Data'!G129)+(Inputs!$G$25*'Historical Data'!H129)+(Inputs!$G$26*'Historical Data'!I129)+(Inputs!$G$27*'Historical Data'!J129)+(Inputs!$G$28*'Historical Data'!K129)+(Inputs!$G$29*'Historical Data'!L129)+(Inputs!$G$30*'Historical Data'!M129)+(Inputs!$G$31*'Historical Data'!N129)+(Inputs!$G$32*'Historical Data'!O129)+(Inputs!$G$33*'Historical Data'!P129)+(Inputs!$G$34*'Historical Data'!Q129)+(Inputs!$G$35*'Historical Data'!R129)+(Inputs!$G$36*'Historical Data'!BQ129)+(Inputs!$G$37*'Historical Data'!T129)+(Inputs!$G$38*'Historical Data'!U129)+(Inputs!$G$39*'Historical Data'!V129)+(Inputs!$G$40*'Historical Data'!W129)+(Inputs!$G$41*'Historical Data'!X129)+(Inputs!$G$42*'Historical Data'!Y129)+(Inputs!$G$43*'Historical Data'!Z129)+(Inputs!$G$45*'Historical Data'!AA129)+(Inputs!$G$46*'Historical Data'!AB129)+(Inputs!$G$47*'Historical Data'!AC129)+(Inputs!$G$48*'Historical Data'!AD129)+(Inputs!$G$50*'Historical Data'!AE129)+(Inputs!$G$51*'Historical Data'!AF129)+(Inputs!$G$52*'Historical Data'!AG129)+(Inputs!$G$54*'Historical Data'!AH129)+(Inputs!$G$55*'Historical Data'!AI129)+(Inputs!$G$56*'Historical Data'!AJ129)+(Inputs!$G$57*'Historical Data'!AK129)+(Inputs!$G$58*'Historical Data'!AL129)+(Inputs!$G$59*'Historical Data'!AM129)+(Inputs!$G$60*'Historical Data'!AN129)+(Inputs!$G$61*'Historical Data'!AO129)+(Inputs!$G$62*'Historical Data'!AP129)+(Inputs!$G$63*'Historical Data'!AQ129)+(Inputs!$G$65*'Historical Data'!AR129)+(Inputs!$G$66*'Historical Data'!AS129)+(Inputs!$G$67*'Historical Data'!AT129)+(Inputs!$G$68*'Historical Data'!AU129)+(Inputs!$G$69*'Historical Data'!AV129)+(Inputs!$G$70*'Historical Data'!AW129)+(Inputs!$G$71*'Historical Data'!AX129)+(Inputs!$G$73*'Historical Data'!AY129)+(Inputs!$G$74*'Historical Data'!AZ129)+(Inputs!$G$75*'Historical Data'!BA129)+(Inputs!$G$76*'Historical Data'!BB129)+(Inputs!$G$77*'Historical Data'!BC129)+(Inputs!$G$78*'Historical Data'!BD129)+(Inputs!$G$79*'Historical Data'!BE129)+(Inputs!$G$80*'Historical Data'!BF129)+(Inputs!$G$81*'Historical Data'!BG129)+(Inputs!$G$83*'Historical Data'!BH129)+(Inputs!$G$84*'Historical Data'!BI129)+(Inputs!$G$85*'Historical Data'!BJ129)+(Inputs!$G$86*'Historical Data'!BK129)+(Inputs!$G$87*'Historical Data'!BL129)+(Inputs!$G$89*'Historical Data'!BM129)+(Inputs!$G$90*'Historical Data'!BN129)+(Inputs!$G$91*'Historical Data'!BO129)+(Inputs!$G$92*'Historical Data'!BP129)+(Inputs!$G$93*'Historical Data'!S129)+(Inputs!$G$95*'Historical Data'!BR129)+(Inputs!$G$96*'Historical Data'!BS129)+(Inputs!$G$97*'Historical Data'!BT129)+(Inputs!$G$98*'Historical Data'!BU129)+(Inputs!$G$99*'Historical Data'!BV129)+(Inputs!$G$100*'Historical Data'!BW129)+(Inputs!$G$101*'Historical Data'!BX129)+(Inputs!$G$102*'Historical Data'!BY129)+(Inputs!$G$103*'Historical Data'!BZ129)+(Inputs!$G$104*'Historical Data'!CA129)</f>
        <v>#DIV/0!</v>
      </c>
    </row>
    <row r="130" spans="1:80" x14ac:dyDescent="0.2">
      <c r="A130" s="44">
        <v>42369</v>
      </c>
      <c r="B130" s="102">
        <v>8.0000000000000004E-4</v>
      </c>
      <c r="C130" s="103">
        <v>1.67E-2</v>
      </c>
      <c r="D130" s="104">
        <v>1.1051</v>
      </c>
      <c r="E130" s="105">
        <v>2.931</v>
      </c>
      <c r="F130" s="106">
        <v>-3.8317000000000001</v>
      </c>
      <c r="G130" s="106">
        <v>-10.5458</v>
      </c>
      <c r="H130" s="105">
        <v>-2.3815</v>
      </c>
      <c r="I130" s="106">
        <v>1.2870999999999999</v>
      </c>
      <c r="J130" s="106">
        <v>3.5684999999999998</v>
      </c>
      <c r="K130" s="106">
        <v>-1.9185000000000001</v>
      </c>
      <c r="L130" s="106">
        <v>-1.5186999999999999</v>
      </c>
      <c r="M130" s="106">
        <v>-2.2027999999999999</v>
      </c>
      <c r="N130" s="106">
        <v>-3.57</v>
      </c>
      <c r="O130" s="106">
        <v>-6.0683999999999996</v>
      </c>
      <c r="P130" s="106">
        <v>-5.4241000000000001</v>
      </c>
      <c r="Q130" s="106">
        <v>-4.8217999999999996</v>
      </c>
      <c r="R130" s="106">
        <v>-2.7827000000000002</v>
      </c>
      <c r="S130" s="105">
        <v>0.30557661076807241</v>
      </c>
      <c r="T130" s="107">
        <v>-1.75</v>
      </c>
      <c r="U130" s="106">
        <v>-3.1709999999999998</v>
      </c>
      <c r="V130" s="106">
        <v>-1.7179</v>
      </c>
      <c r="W130" s="106">
        <v>-5.0823</v>
      </c>
      <c r="X130" s="106">
        <v>-2.0716999999999999</v>
      </c>
      <c r="Y130" s="106">
        <v>-7.3442999999999996</v>
      </c>
      <c r="Z130" s="108">
        <v>2.133</v>
      </c>
      <c r="AA130" s="102">
        <v>-0.87</v>
      </c>
      <c r="AB130" s="106">
        <v>-2.3351999999999999</v>
      </c>
      <c r="AC130" s="106">
        <v>-1.3875</v>
      </c>
      <c r="AD130" s="103">
        <v>-5.7252999999999998</v>
      </c>
      <c r="AE130" s="104">
        <v>-5.8491999999999997</v>
      </c>
      <c r="AF130" s="105">
        <v>-7.2441000000000004</v>
      </c>
      <c r="AG130" s="109">
        <v>-0.4864</v>
      </c>
      <c r="AH130" s="102">
        <v>4.0350000000000001</v>
      </c>
      <c r="AI130" s="106">
        <v>3.4110999999999998</v>
      </c>
      <c r="AJ130" s="106">
        <v>0.40079999999999999</v>
      </c>
      <c r="AK130" s="106">
        <v>2.5964</v>
      </c>
      <c r="AL130" s="106">
        <v>1.6843999999999999</v>
      </c>
      <c r="AM130" s="106">
        <v>1.0831</v>
      </c>
      <c r="AN130" s="106">
        <v>4.0355999999999996</v>
      </c>
      <c r="AO130" s="106">
        <v>2.3691</v>
      </c>
      <c r="AP130" s="106">
        <v>-0.67979999999999996</v>
      </c>
      <c r="AQ130" s="103">
        <v>1.4075</v>
      </c>
      <c r="AR130" s="104">
        <v>-0.4</v>
      </c>
      <c r="AS130" s="106">
        <v>-1.1791</v>
      </c>
      <c r="AT130" s="106">
        <v>-2.58</v>
      </c>
      <c r="AU130" s="106">
        <v>-1.33</v>
      </c>
      <c r="AV130" s="106">
        <v>0</v>
      </c>
      <c r="AW130" s="105">
        <v>-0.09</v>
      </c>
      <c r="AX130" s="108">
        <v>-0.2</v>
      </c>
      <c r="AY130" s="102">
        <v>-1.3447</v>
      </c>
      <c r="AZ130" s="106">
        <v>2.9146000000000001</v>
      </c>
      <c r="BA130" s="106">
        <v>-8.0100000000000005E-2</v>
      </c>
      <c r="BB130" s="106">
        <v>-8.0100000000000005E-2</v>
      </c>
      <c r="BC130" s="106">
        <v>-1.1096999999999999</v>
      </c>
      <c r="BD130" s="106">
        <v>-1.1140000000000001</v>
      </c>
      <c r="BE130" s="106">
        <v>1.3172999999999999</v>
      </c>
      <c r="BF130" s="106">
        <v>0.47099999999999997</v>
      </c>
      <c r="BG130" s="103">
        <v>0.47099999999999997</v>
      </c>
      <c r="BH130" s="110">
        <v>-4.0486000000000004</v>
      </c>
      <c r="BI130" s="105">
        <v>-7.7076000000000002</v>
      </c>
      <c r="BJ130" s="105">
        <v>-7.9172000000000002</v>
      </c>
      <c r="BK130" s="105">
        <v>-3.5261999999999998</v>
      </c>
      <c r="BL130" s="109">
        <v>-7.1569000000000003</v>
      </c>
      <c r="BM130" s="111">
        <v>-2.506802</v>
      </c>
      <c r="BN130" s="111">
        <v>1.7917379999999998</v>
      </c>
      <c r="BO130" s="111">
        <v>0.214749</v>
      </c>
      <c r="BP130" s="111">
        <v>-7.2064770000000005</v>
      </c>
      <c r="BQ130" s="103">
        <v>0.30557661076807241</v>
      </c>
      <c r="BR130" s="112">
        <v>-0.78</v>
      </c>
      <c r="BS130" s="105">
        <v>4.8</v>
      </c>
      <c r="BT130" s="105">
        <v>1.6</v>
      </c>
      <c r="BU130" s="105">
        <v>-1.3</v>
      </c>
      <c r="BV130" s="105">
        <v>0.15</v>
      </c>
      <c r="BW130" s="105">
        <v>-2.0499999999999998</v>
      </c>
      <c r="BX130" s="105">
        <v>-0.01</v>
      </c>
      <c r="BY130" s="105">
        <v>-2.19</v>
      </c>
      <c r="BZ130" s="105">
        <v>1.0900000000000001</v>
      </c>
      <c r="CA130" s="111">
        <v>0.21</v>
      </c>
      <c r="CB130" s="50" t="e">
        <f>(Inputs!$G$18*'Historical Data'!B130)+(Inputs!$G$19*'Historical Data'!C130)+(Inputs!$G$21*'Historical Data'!D130)+(Inputs!$G$22*'Historical Data'!E130)+(Inputs!$G$23*'Historical Data'!F130)+(Inputs!$G$24*'Historical Data'!G130)+(Inputs!$G$25*'Historical Data'!H130)+(Inputs!$G$26*'Historical Data'!I130)+(Inputs!$G$27*'Historical Data'!J130)+(Inputs!$G$28*'Historical Data'!K130)+(Inputs!$G$29*'Historical Data'!L130)+(Inputs!$G$30*'Historical Data'!M130)+(Inputs!$G$31*'Historical Data'!N130)+(Inputs!$G$32*'Historical Data'!O130)+(Inputs!$G$33*'Historical Data'!P130)+(Inputs!$G$34*'Historical Data'!Q130)+(Inputs!$G$35*'Historical Data'!R130)+(Inputs!$G$36*'Historical Data'!BQ130)+(Inputs!$G$37*'Historical Data'!T130)+(Inputs!$G$38*'Historical Data'!U130)+(Inputs!$G$39*'Historical Data'!V130)+(Inputs!$G$40*'Historical Data'!W130)+(Inputs!$G$41*'Historical Data'!X130)+(Inputs!$G$42*'Historical Data'!Y130)+(Inputs!$G$43*'Historical Data'!Z130)+(Inputs!$G$45*'Historical Data'!AA130)+(Inputs!$G$46*'Historical Data'!AB130)+(Inputs!$G$47*'Historical Data'!AC130)+(Inputs!$G$48*'Historical Data'!AD130)+(Inputs!$G$50*'Historical Data'!AE130)+(Inputs!$G$51*'Historical Data'!AF130)+(Inputs!$G$52*'Historical Data'!AG130)+(Inputs!$G$54*'Historical Data'!AH130)+(Inputs!$G$55*'Historical Data'!AI130)+(Inputs!$G$56*'Historical Data'!AJ130)+(Inputs!$G$57*'Historical Data'!AK130)+(Inputs!$G$58*'Historical Data'!AL130)+(Inputs!$G$59*'Historical Data'!AM130)+(Inputs!$G$60*'Historical Data'!AN130)+(Inputs!$G$61*'Historical Data'!AO130)+(Inputs!$G$62*'Historical Data'!AP130)+(Inputs!$G$63*'Historical Data'!AQ130)+(Inputs!$G$65*'Historical Data'!AR130)+(Inputs!$G$66*'Historical Data'!AS130)+(Inputs!$G$67*'Historical Data'!AT130)+(Inputs!$G$68*'Historical Data'!AU130)+(Inputs!$G$69*'Historical Data'!AV130)+(Inputs!$G$70*'Historical Data'!AW130)+(Inputs!$G$71*'Historical Data'!AX130)+(Inputs!$G$73*'Historical Data'!AY130)+(Inputs!$G$74*'Historical Data'!AZ130)+(Inputs!$G$75*'Historical Data'!BA130)+(Inputs!$G$76*'Historical Data'!BB130)+(Inputs!$G$77*'Historical Data'!BC130)+(Inputs!$G$78*'Historical Data'!BD130)+(Inputs!$G$79*'Historical Data'!BE130)+(Inputs!$G$80*'Historical Data'!BF130)+(Inputs!$G$81*'Historical Data'!BG130)+(Inputs!$G$83*'Historical Data'!BH130)+(Inputs!$G$84*'Historical Data'!BI130)+(Inputs!$G$85*'Historical Data'!BJ130)+(Inputs!$G$86*'Historical Data'!BK130)+(Inputs!$G$87*'Historical Data'!BL130)+(Inputs!$G$89*'Historical Data'!BM130)+(Inputs!$G$90*'Historical Data'!BN130)+(Inputs!$G$91*'Historical Data'!BO130)+(Inputs!$G$92*'Historical Data'!BP130)+(Inputs!$G$93*'Historical Data'!S130)+(Inputs!$G$95*'Historical Data'!BR130)+(Inputs!$G$96*'Historical Data'!BS130)+(Inputs!$G$97*'Historical Data'!BT130)+(Inputs!$G$98*'Historical Data'!BU130)+(Inputs!$G$99*'Historical Data'!BV130)+(Inputs!$G$100*'Historical Data'!BW130)+(Inputs!$G$101*'Historical Data'!BX130)+(Inputs!$G$102*'Historical Data'!BY130)+(Inputs!$G$103*'Historical Data'!BZ130)+(Inputs!$G$104*'Historical Data'!CA130)</f>
        <v>#DIV/0!</v>
      </c>
    </row>
    <row r="131" spans="1:80" x14ac:dyDescent="0.2">
      <c r="A131" s="44">
        <v>42400</v>
      </c>
      <c r="B131" s="102">
        <v>8.0000000000000004E-4</v>
      </c>
      <c r="C131" s="103">
        <v>2.7799999999999998E-2</v>
      </c>
      <c r="D131" s="104">
        <v>-4.1022999999999996</v>
      </c>
      <c r="E131" s="105">
        <v>0.53480000000000005</v>
      </c>
      <c r="F131" s="106">
        <v>-5.0326000000000004</v>
      </c>
      <c r="G131" s="106">
        <v>-3.6326000000000001</v>
      </c>
      <c r="H131" s="105">
        <v>-8.1692999999999998</v>
      </c>
      <c r="I131" s="106">
        <v>-8.6260999999999992</v>
      </c>
      <c r="J131" s="106">
        <v>-1.1524000000000001</v>
      </c>
      <c r="K131" s="106">
        <v>-5.4363999999999999</v>
      </c>
      <c r="L131" s="106">
        <v>-5.6795</v>
      </c>
      <c r="M131" s="106">
        <v>-5.2831000000000001</v>
      </c>
      <c r="N131" s="106">
        <v>-11.1</v>
      </c>
      <c r="O131" s="106">
        <v>-6.9565000000000001</v>
      </c>
      <c r="P131" s="106">
        <v>-6.5476999999999999</v>
      </c>
      <c r="Q131" s="106">
        <v>-10.5974</v>
      </c>
      <c r="R131" s="106">
        <v>-6.5488999999999997</v>
      </c>
      <c r="S131" s="105">
        <v>-0.94601401787088013</v>
      </c>
      <c r="T131" s="107">
        <v>-5.07</v>
      </c>
      <c r="U131" s="106">
        <v>-5.4763000000000002</v>
      </c>
      <c r="V131" s="106">
        <v>-4.9782999999999999</v>
      </c>
      <c r="W131" s="106">
        <v>-5.8524000000000003</v>
      </c>
      <c r="X131" s="106">
        <v>-3.7124000000000001</v>
      </c>
      <c r="Y131" s="106">
        <v>-8.1348000000000003</v>
      </c>
      <c r="Z131" s="108">
        <v>4.9444999999999997</v>
      </c>
      <c r="AA131" s="102">
        <v>-7.87</v>
      </c>
      <c r="AB131" s="106">
        <v>-5.5176999999999996</v>
      </c>
      <c r="AC131" s="106">
        <v>-5.1154999999999999</v>
      </c>
      <c r="AD131" s="103">
        <v>-3.1619000000000002</v>
      </c>
      <c r="AE131" s="104">
        <v>-4.3413000000000004</v>
      </c>
      <c r="AF131" s="105">
        <v>-10.6134</v>
      </c>
      <c r="AG131" s="109">
        <v>5.3762999999999996</v>
      </c>
      <c r="AH131" s="102">
        <v>4.6336000000000004</v>
      </c>
      <c r="AI131" s="106">
        <v>7.9664000000000001</v>
      </c>
      <c r="AJ131" s="106">
        <v>6.6971999999999996</v>
      </c>
      <c r="AK131" s="106">
        <v>3.2475000000000001</v>
      </c>
      <c r="AL131" s="106">
        <v>6.4817999999999998</v>
      </c>
      <c r="AM131" s="106">
        <v>4.1916000000000002</v>
      </c>
      <c r="AN131" s="106">
        <v>7.5271999999999997</v>
      </c>
      <c r="AO131" s="106">
        <v>2.5758999999999999</v>
      </c>
      <c r="AP131" s="106">
        <v>6.8738000000000001</v>
      </c>
      <c r="AQ131" s="103">
        <v>2.7248999999999999</v>
      </c>
      <c r="AR131" s="104">
        <v>0.92</v>
      </c>
      <c r="AS131" s="106">
        <v>-2.3336999999999999</v>
      </c>
      <c r="AT131" s="106">
        <v>-1.58</v>
      </c>
      <c r="AU131" s="106">
        <v>-7.22</v>
      </c>
      <c r="AV131" s="106">
        <v>0</v>
      </c>
      <c r="AW131" s="105">
        <v>0.61</v>
      </c>
      <c r="AX131" s="108">
        <v>1.6</v>
      </c>
      <c r="AY131" s="102">
        <v>-2.8</v>
      </c>
      <c r="AZ131" s="106">
        <v>-3.6351</v>
      </c>
      <c r="BA131" s="106">
        <v>-2.8203</v>
      </c>
      <c r="BB131" s="106">
        <v>-2.8203</v>
      </c>
      <c r="BC131" s="106">
        <v>-3.234</v>
      </c>
      <c r="BD131" s="106">
        <v>-0.80859999999999999</v>
      </c>
      <c r="BE131" s="106">
        <v>-3.1335999999999999</v>
      </c>
      <c r="BF131" s="106">
        <v>-4.9406999999999996</v>
      </c>
      <c r="BG131" s="103">
        <v>-4.9406999999999996</v>
      </c>
      <c r="BH131" s="110">
        <v>-7.0213000000000001</v>
      </c>
      <c r="BI131" s="105">
        <v>-10.011100000000001</v>
      </c>
      <c r="BJ131" s="105">
        <v>-6.1375999999999999</v>
      </c>
      <c r="BK131" s="105">
        <v>-1.2947</v>
      </c>
      <c r="BL131" s="109">
        <v>-17.595800000000001</v>
      </c>
      <c r="BM131" s="111">
        <v>-3.9715870000000004</v>
      </c>
      <c r="BN131" s="111">
        <v>5.7391950000000005</v>
      </c>
      <c r="BO131" s="111">
        <v>-3.2882870000000004</v>
      </c>
      <c r="BP131" s="111">
        <v>-9.6427359999999993</v>
      </c>
      <c r="BQ131" s="103">
        <v>-0.94601401787088013</v>
      </c>
      <c r="BR131" s="112">
        <v>-1.97</v>
      </c>
      <c r="BS131" s="105">
        <v>9.48</v>
      </c>
      <c r="BT131" s="105">
        <v>-1.17</v>
      </c>
      <c r="BU131" s="105">
        <v>-3.04</v>
      </c>
      <c r="BV131" s="105">
        <v>-0.76</v>
      </c>
      <c r="BW131" s="105">
        <v>-0.56999999999999995</v>
      </c>
      <c r="BX131" s="105">
        <v>-2.78</v>
      </c>
      <c r="BY131" s="105">
        <v>4.0199999999999996</v>
      </c>
      <c r="BZ131" s="105">
        <v>-0.18</v>
      </c>
      <c r="CA131" s="111">
        <v>-0.48</v>
      </c>
      <c r="CB131" s="50" t="e">
        <f>(Inputs!$G$18*'Historical Data'!B131)+(Inputs!$G$19*'Historical Data'!C131)+(Inputs!$G$21*'Historical Data'!D131)+(Inputs!$G$22*'Historical Data'!E131)+(Inputs!$G$23*'Historical Data'!F131)+(Inputs!$G$24*'Historical Data'!G131)+(Inputs!$G$25*'Historical Data'!H131)+(Inputs!$G$26*'Historical Data'!I131)+(Inputs!$G$27*'Historical Data'!J131)+(Inputs!$G$28*'Historical Data'!K131)+(Inputs!$G$29*'Historical Data'!L131)+(Inputs!$G$30*'Historical Data'!M131)+(Inputs!$G$31*'Historical Data'!N131)+(Inputs!$G$32*'Historical Data'!O131)+(Inputs!$G$33*'Historical Data'!P131)+(Inputs!$G$34*'Historical Data'!Q131)+(Inputs!$G$35*'Historical Data'!R131)+(Inputs!$G$36*'Historical Data'!BQ131)+(Inputs!$G$37*'Historical Data'!T131)+(Inputs!$G$38*'Historical Data'!U131)+(Inputs!$G$39*'Historical Data'!V131)+(Inputs!$G$40*'Historical Data'!W131)+(Inputs!$G$41*'Historical Data'!X131)+(Inputs!$G$42*'Historical Data'!Y131)+(Inputs!$G$43*'Historical Data'!Z131)+(Inputs!$G$45*'Historical Data'!AA131)+(Inputs!$G$46*'Historical Data'!AB131)+(Inputs!$G$47*'Historical Data'!AC131)+(Inputs!$G$48*'Historical Data'!AD131)+(Inputs!$G$50*'Historical Data'!AE131)+(Inputs!$G$51*'Historical Data'!AF131)+(Inputs!$G$52*'Historical Data'!AG131)+(Inputs!$G$54*'Historical Data'!AH131)+(Inputs!$G$55*'Historical Data'!AI131)+(Inputs!$G$56*'Historical Data'!AJ131)+(Inputs!$G$57*'Historical Data'!AK131)+(Inputs!$G$58*'Historical Data'!AL131)+(Inputs!$G$59*'Historical Data'!AM131)+(Inputs!$G$60*'Historical Data'!AN131)+(Inputs!$G$61*'Historical Data'!AO131)+(Inputs!$G$62*'Historical Data'!AP131)+(Inputs!$G$63*'Historical Data'!AQ131)+(Inputs!$G$65*'Historical Data'!AR131)+(Inputs!$G$66*'Historical Data'!AS131)+(Inputs!$G$67*'Historical Data'!AT131)+(Inputs!$G$68*'Historical Data'!AU131)+(Inputs!$G$69*'Historical Data'!AV131)+(Inputs!$G$70*'Historical Data'!AW131)+(Inputs!$G$71*'Historical Data'!AX131)+(Inputs!$G$73*'Historical Data'!AY131)+(Inputs!$G$74*'Historical Data'!AZ131)+(Inputs!$G$75*'Historical Data'!BA131)+(Inputs!$G$76*'Historical Data'!BB131)+(Inputs!$G$77*'Historical Data'!BC131)+(Inputs!$G$78*'Historical Data'!BD131)+(Inputs!$G$79*'Historical Data'!BE131)+(Inputs!$G$80*'Historical Data'!BF131)+(Inputs!$G$81*'Historical Data'!BG131)+(Inputs!$G$83*'Historical Data'!BH131)+(Inputs!$G$84*'Historical Data'!BI131)+(Inputs!$G$85*'Historical Data'!BJ131)+(Inputs!$G$86*'Historical Data'!BK131)+(Inputs!$G$87*'Historical Data'!BL131)+(Inputs!$G$89*'Historical Data'!BM131)+(Inputs!$G$90*'Historical Data'!BN131)+(Inputs!$G$91*'Historical Data'!BO131)+(Inputs!$G$92*'Historical Data'!BP131)+(Inputs!$G$93*'Historical Data'!S131)+(Inputs!$G$95*'Historical Data'!BR131)+(Inputs!$G$96*'Historical Data'!BS131)+(Inputs!$G$97*'Historical Data'!BT131)+(Inputs!$G$98*'Historical Data'!BU131)+(Inputs!$G$99*'Historical Data'!BV131)+(Inputs!$G$100*'Historical Data'!BW131)+(Inputs!$G$101*'Historical Data'!BX131)+(Inputs!$G$102*'Historical Data'!BY131)+(Inputs!$G$103*'Historical Data'!BZ131)+(Inputs!$G$104*'Historical Data'!CA131)</f>
        <v>#DIV/0!</v>
      </c>
    </row>
    <row r="132" spans="1:80" x14ac:dyDescent="0.2">
      <c r="A132" s="44">
        <v>42429</v>
      </c>
      <c r="B132" s="102">
        <v>8.0000000000000004E-4</v>
      </c>
      <c r="C132" s="103">
        <v>3.0599999999999999E-2</v>
      </c>
      <c r="D132" s="104">
        <v>-0.75</v>
      </c>
      <c r="E132" s="105">
        <v>0.31519999999999998</v>
      </c>
      <c r="F132" s="106">
        <v>-0.81779999999999997</v>
      </c>
      <c r="G132" s="106">
        <v>-2.2679</v>
      </c>
      <c r="H132" s="105">
        <v>-2.5505</v>
      </c>
      <c r="I132" s="106">
        <v>-0.2626</v>
      </c>
      <c r="J132" s="106">
        <v>3.3898000000000001</v>
      </c>
      <c r="K132" s="106">
        <v>0</v>
      </c>
      <c r="L132" s="106">
        <v>0</v>
      </c>
      <c r="M132" s="106">
        <v>0</v>
      </c>
      <c r="N132" s="106">
        <v>-0.48</v>
      </c>
      <c r="O132" s="106">
        <v>19.985600000000002</v>
      </c>
      <c r="P132" s="106">
        <v>0.60519999999999996</v>
      </c>
      <c r="Q132" s="106">
        <v>-0.84319999999999995</v>
      </c>
      <c r="R132" s="106">
        <v>1.1223000000000001</v>
      </c>
      <c r="S132" s="105">
        <v>-0.33776796199831866</v>
      </c>
      <c r="T132" s="107">
        <v>-0.41</v>
      </c>
      <c r="U132" s="106">
        <v>0.64710000000000001</v>
      </c>
      <c r="V132" s="106">
        <v>-8.3000000000000004E-2</v>
      </c>
      <c r="W132" s="106">
        <v>2.0819000000000001</v>
      </c>
      <c r="X132" s="106">
        <v>-0.65469999999999995</v>
      </c>
      <c r="Y132" s="106">
        <v>6.6252000000000004</v>
      </c>
      <c r="Z132" s="108">
        <v>1.9375</v>
      </c>
      <c r="AA132" s="102">
        <v>-1.46</v>
      </c>
      <c r="AB132" s="106">
        <v>-3.3344999999999998</v>
      </c>
      <c r="AC132" s="106">
        <v>-5.3042999999999996</v>
      </c>
      <c r="AD132" s="103">
        <v>1.6082000000000001</v>
      </c>
      <c r="AE132" s="104">
        <v>-0.23469999999999999</v>
      </c>
      <c r="AF132" s="105">
        <v>-1.7330000000000001</v>
      </c>
      <c r="AG132" s="109">
        <v>11.224500000000001</v>
      </c>
      <c r="AH132" s="102">
        <v>2.1869000000000001</v>
      </c>
      <c r="AI132" s="106">
        <v>1.8493999999999999</v>
      </c>
      <c r="AJ132" s="106">
        <v>-3.1175999999999999</v>
      </c>
      <c r="AK132" s="106">
        <v>3.5388000000000002</v>
      </c>
      <c r="AL132" s="106">
        <v>7.5538999999999996</v>
      </c>
      <c r="AM132" s="106">
        <v>2.3275000000000001</v>
      </c>
      <c r="AN132" s="106">
        <v>0.99360000000000004</v>
      </c>
      <c r="AO132" s="106">
        <v>-1.8741000000000001</v>
      </c>
      <c r="AP132" s="106">
        <v>-2.1095999999999999</v>
      </c>
      <c r="AQ132" s="103">
        <v>-0.19969999999999999</v>
      </c>
      <c r="AR132" s="104">
        <v>0.85</v>
      </c>
      <c r="AS132" s="106">
        <v>1.1947000000000001</v>
      </c>
      <c r="AT132" s="106">
        <v>0.46</v>
      </c>
      <c r="AU132" s="106">
        <v>-1.8</v>
      </c>
      <c r="AV132" s="106">
        <v>0</v>
      </c>
      <c r="AW132" s="105">
        <v>0.12</v>
      </c>
      <c r="AX132" s="108">
        <v>0.52</v>
      </c>
      <c r="AY132" s="102">
        <v>-0.33300000000000002</v>
      </c>
      <c r="AZ132" s="106">
        <v>-0.28199999999999997</v>
      </c>
      <c r="BA132" s="106">
        <v>-2.9079999999999999</v>
      </c>
      <c r="BB132" s="106">
        <v>-2.9079999999999999</v>
      </c>
      <c r="BC132" s="106">
        <v>-4.4245000000000001</v>
      </c>
      <c r="BD132" s="106">
        <v>-0.48370000000000002</v>
      </c>
      <c r="BE132" s="106">
        <v>-1.4198999999999999</v>
      </c>
      <c r="BF132" s="106">
        <v>-3.1924999999999999</v>
      </c>
      <c r="BG132" s="103">
        <v>-3.1924999999999999</v>
      </c>
      <c r="BH132" s="110">
        <v>3.5468999999999999</v>
      </c>
      <c r="BI132" s="105">
        <v>4.4499000000000004</v>
      </c>
      <c r="BJ132" s="105">
        <v>-2.9821</v>
      </c>
      <c r="BK132" s="105">
        <v>1.4366000000000001</v>
      </c>
      <c r="BL132" s="109">
        <v>4.7568999999999999</v>
      </c>
      <c r="BM132" s="111">
        <v>0.15912199999999999</v>
      </c>
      <c r="BN132" s="111">
        <v>0.56546099999999988</v>
      </c>
      <c r="BO132" s="111">
        <v>-2.0616919999999999</v>
      </c>
      <c r="BP132" s="111">
        <v>3.5736720000000002</v>
      </c>
      <c r="BQ132" s="103">
        <v>-0.33776796199831866</v>
      </c>
      <c r="BR132" s="112">
        <v>-0.09</v>
      </c>
      <c r="BS132" s="105">
        <v>-3.06</v>
      </c>
      <c r="BT132" s="105">
        <v>-0.73</v>
      </c>
      <c r="BU132" s="105">
        <v>-1.81</v>
      </c>
      <c r="BV132" s="105">
        <v>-1.05</v>
      </c>
      <c r="BW132" s="105">
        <v>-1.55</v>
      </c>
      <c r="BX132" s="105">
        <v>-1.76</v>
      </c>
      <c r="BY132" s="105">
        <v>3.23</v>
      </c>
      <c r="BZ132" s="105">
        <v>0.31</v>
      </c>
      <c r="CA132" s="111">
        <v>-0.84</v>
      </c>
      <c r="CB132" s="50" t="e">
        <f>(Inputs!$G$18*'Historical Data'!B132)+(Inputs!$G$19*'Historical Data'!C132)+(Inputs!$G$21*'Historical Data'!D132)+(Inputs!$G$22*'Historical Data'!E132)+(Inputs!$G$23*'Historical Data'!F132)+(Inputs!$G$24*'Historical Data'!G132)+(Inputs!$G$25*'Historical Data'!H132)+(Inputs!$G$26*'Historical Data'!I132)+(Inputs!$G$27*'Historical Data'!J132)+(Inputs!$G$28*'Historical Data'!K132)+(Inputs!$G$29*'Historical Data'!L132)+(Inputs!$G$30*'Historical Data'!M132)+(Inputs!$G$31*'Historical Data'!N132)+(Inputs!$G$32*'Historical Data'!O132)+(Inputs!$G$33*'Historical Data'!P132)+(Inputs!$G$34*'Historical Data'!Q132)+(Inputs!$G$35*'Historical Data'!R132)+(Inputs!$G$36*'Historical Data'!BQ132)+(Inputs!$G$37*'Historical Data'!T132)+(Inputs!$G$38*'Historical Data'!U132)+(Inputs!$G$39*'Historical Data'!V132)+(Inputs!$G$40*'Historical Data'!W132)+(Inputs!$G$41*'Historical Data'!X132)+(Inputs!$G$42*'Historical Data'!Y132)+(Inputs!$G$43*'Historical Data'!Z132)+(Inputs!$G$45*'Historical Data'!AA132)+(Inputs!$G$46*'Historical Data'!AB132)+(Inputs!$G$47*'Historical Data'!AC132)+(Inputs!$G$48*'Historical Data'!AD132)+(Inputs!$G$50*'Historical Data'!AE132)+(Inputs!$G$51*'Historical Data'!AF132)+(Inputs!$G$52*'Historical Data'!AG132)+(Inputs!$G$54*'Historical Data'!AH132)+(Inputs!$G$55*'Historical Data'!AI132)+(Inputs!$G$56*'Historical Data'!AJ132)+(Inputs!$G$57*'Historical Data'!AK132)+(Inputs!$G$58*'Historical Data'!AL132)+(Inputs!$G$59*'Historical Data'!AM132)+(Inputs!$G$60*'Historical Data'!AN132)+(Inputs!$G$61*'Historical Data'!AO132)+(Inputs!$G$62*'Historical Data'!AP132)+(Inputs!$G$63*'Historical Data'!AQ132)+(Inputs!$G$65*'Historical Data'!AR132)+(Inputs!$G$66*'Historical Data'!AS132)+(Inputs!$G$67*'Historical Data'!AT132)+(Inputs!$G$68*'Historical Data'!AU132)+(Inputs!$G$69*'Historical Data'!AV132)+(Inputs!$G$70*'Historical Data'!AW132)+(Inputs!$G$71*'Historical Data'!AX132)+(Inputs!$G$73*'Historical Data'!AY132)+(Inputs!$G$74*'Historical Data'!AZ132)+(Inputs!$G$75*'Historical Data'!BA132)+(Inputs!$G$76*'Historical Data'!BB132)+(Inputs!$G$77*'Historical Data'!BC132)+(Inputs!$G$78*'Historical Data'!BD132)+(Inputs!$G$79*'Historical Data'!BE132)+(Inputs!$G$80*'Historical Data'!BF132)+(Inputs!$G$81*'Historical Data'!BG132)+(Inputs!$G$83*'Historical Data'!BH132)+(Inputs!$G$84*'Historical Data'!BI132)+(Inputs!$G$85*'Historical Data'!BJ132)+(Inputs!$G$86*'Historical Data'!BK132)+(Inputs!$G$87*'Historical Data'!BL132)+(Inputs!$G$89*'Historical Data'!BM132)+(Inputs!$G$90*'Historical Data'!BN132)+(Inputs!$G$91*'Historical Data'!BO132)+(Inputs!$G$92*'Historical Data'!BP132)+(Inputs!$G$93*'Historical Data'!S132)+(Inputs!$G$95*'Historical Data'!BR132)+(Inputs!$G$96*'Historical Data'!BS132)+(Inputs!$G$97*'Historical Data'!BT132)+(Inputs!$G$98*'Historical Data'!BU132)+(Inputs!$G$99*'Historical Data'!BV132)+(Inputs!$G$100*'Historical Data'!BW132)+(Inputs!$G$101*'Historical Data'!BX132)+(Inputs!$G$102*'Historical Data'!BY132)+(Inputs!$G$103*'Historical Data'!BZ132)+(Inputs!$G$104*'Historical Data'!CA132)</f>
        <v>#DIV/0!</v>
      </c>
    </row>
    <row r="133" spans="1:80" x14ac:dyDescent="0.2">
      <c r="A133" s="44">
        <v>42460</v>
      </c>
      <c r="B133" s="102">
        <v>6.1000000000000004E-3</v>
      </c>
      <c r="C133" s="103">
        <v>3.4799999999999998E-2</v>
      </c>
      <c r="D133" s="104">
        <v>10.2643</v>
      </c>
      <c r="E133" s="105">
        <v>4.7389000000000001</v>
      </c>
      <c r="F133" s="106">
        <v>12.9617</v>
      </c>
      <c r="G133" s="106">
        <v>9.7965999999999998</v>
      </c>
      <c r="H133" s="105">
        <v>7.4776999999999996</v>
      </c>
      <c r="I133" s="106">
        <v>3.0832999999999999</v>
      </c>
      <c r="J133" s="106">
        <v>0.42209999999999998</v>
      </c>
      <c r="K133" s="106">
        <v>6.9935999999999998</v>
      </c>
      <c r="L133" s="106">
        <v>6.7362000000000002</v>
      </c>
      <c r="M133" s="106">
        <v>7.2667000000000002</v>
      </c>
      <c r="N133" s="106">
        <v>7.91</v>
      </c>
      <c r="O133" s="106">
        <v>23.1096</v>
      </c>
      <c r="P133" s="106">
        <v>8.2706999999999997</v>
      </c>
      <c r="Q133" s="106">
        <v>7.6195000000000004</v>
      </c>
      <c r="R133" s="106">
        <v>8.1367999999999991</v>
      </c>
      <c r="S133" s="105">
        <v>2.38</v>
      </c>
      <c r="T133" s="107">
        <v>6.6</v>
      </c>
      <c r="U133" s="106">
        <v>9.2083999999999993</v>
      </c>
      <c r="V133" s="106">
        <v>6.7241999999999997</v>
      </c>
      <c r="W133" s="106">
        <v>9.4141999999999992</v>
      </c>
      <c r="X133" s="106">
        <v>8.8214000000000006</v>
      </c>
      <c r="Y133" s="106">
        <v>8.1751000000000005</v>
      </c>
      <c r="Z133" s="108">
        <v>7.9805000000000001</v>
      </c>
      <c r="AA133" s="102">
        <v>10.79</v>
      </c>
      <c r="AB133" s="106">
        <v>6.5820999999999996</v>
      </c>
      <c r="AC133" s="106">
        <v>4.7750000000000004</v>
      </c>
      <c r="AD133" s="103">
        <v>20.671500000000002</v>
      </c>
      <c r="AE133" s="104">
        <v>4.2352999999999996</v>
      </c>
      <c r="AF133" s="105">
        <v>11.630100000000001</v>
      </c>
      <c r="AG133" s="109">
        <v>-0.91739999999999999</v>
      </c>
      <c r="AH133" s="102">
        <v>7.5304000000000002</v>
      </c>
      <c r="AI133" s="106">
        <v>9.4414999999999996</v>
      </c>
      <c r="AJ133" s="106">
        <v>8.5306999999999995</v>
      </c>
      <c r="AK133" s="106">
        <v>9.7909000000000006</v>
      </c>
      <c r="AL133" s="106">
        <v>13.8774</v>
      </c>
      <c r="AM133" s="106">
        <v>7.4694000000000003</v>
      </c>
      <c r="AN133" s="106">
        <v>4.8928000000000003</v>
      </c>
      <c r="AO133" s="106">
        <v>2.5758999999999999</v>
      </c>
      <c r="AP133" s="106">
        <v>4.5830000000000002</v>
      </c>
      <c r="AQ133" s="103">
        <v>9.9522999999999993</v>
      </c>
      <c r="AR133" s="104">
        <v>1.8</v>
      </c>
      <c r="AS133" s="106">
        <v>5.4169</v>
      </c>
      <c r="AT133" s="106">
        <v>3.03</v>
      </c>
      <c r="AU133" s="106">
        <v>3.97</v>
      </c>
      <c r="AV133" s="106">
        <v>0</v>
      </c>
      <c r="AW133" s="105">
        <v>0.09</v>
      </c>
      <c r="AX133" s="108">
        <v>0.73</v>
      </c>
      <c r="AY133" s="102">
        <v>6.9664999999999999</v>
      </c>
      <c r="AZ133" s="106">
        <v>6.8156999999999996</v>
      </c>
      <c r="BA133" s="106">
        <v>10.9008</v>
      </c>
      <c r="BB133" s="106">
        <v>10.9008</v>
      </c>
      <c r="BC133" s="106">
        <v>11.351599999999999</v>
      </c>
      <c r="BD133" s="106">
        <v>3.1938</v>
      </c>
      <c r="BE133" s="106">
        <v>9.2365999999999993</v>
      </c>
      <c r="BF133" s="106">
        <v>9.4323999999999995</v>
      </c>
      <c r="BG133" s="103">
        <v>9.4323999999999995</v>
      </c>
      <c r="BH133" s="110">
        <v>6.3879999999999999</v>
      </c>
      <c r="BI133" s="105">
        <v>11.1454</v>
      </c>
      <c r="BJ133" s="105">
        <v>20.883800000000001</v>
      </c>
      <c r="BK133" s="105">
        <v>1.7005999999999999</v>
      </c>
      <c r="BL133" s="109">
        <v>8.4024999999999999</v>
      </c>
      <c r="BM133" s="111">
        <v>7.4169009999999993</v>
      </c>
      <c r="BN133" s="111">
        <v>8.1337229999999998</v>
      </c>
      <c r="BO133" s="111">
        <v>8.5484020000000012</v>
      </c>
      <c r="BP133" s="111">
        <v>10.922863000000001</v>
      </c>
      <c r="BQ133" s="103">
        <v>2.38</v>
      </c>
      <c r="BR133" s="112">
        <v>1.7</v>
      </c>
      <c r="BS133" s="105">
        <v>-6.63</v>
      </c>
      <c r="BT133" s="105">
        <v>1.56</v>
      </c>
      <c r="BU133" s="105">
        <v>0.3</v>
      </c>
      <c r="BV133" s="105">
        <v>0.59</v>
      </c>
      <c r="BW133" s="105">
        <v>-0.13</v>
      </c>
      <c r="BX133" s="105">
        <v>0.67</v>
      </c>
      <c r="BY133" s="105">
        <v>-2.83</v>
      </c>
      <c r="BZ133" s="105">
        <v>0.57999999999999996</v>
      </c>
      <c r="CA133" s="111">
        <v>0.74</v>
      </c>
      <c r="CB133" s="50" t="e">
        <f>(Inputs!$G$18*'Historical Data'!B133)+(Inputs!$G$19*'Historical Data'!C133)+(Inputs!$G$21*'Historical Data'!D133)+(Inputs!$G$22*'Historical Data'!E133)+(Inputs!$G$23*'Historical Data'!F133)+(Inputs!$G$24*'Historical Data'!G133)+(Inputs!$G$25*'Historical Data'!H133)+(Inputs!$G$26*'Historical Data'!I133)+(Inputs!$G$27*'Historical Data'!J133)+(Inputs!$G$28*'Historical Data'!K133)+(Inputs!$G$29*'Historical Data'!L133)+(Inputs!$G$30*'Historical Data'!M133)+(Inputs!$G$31*'Historical Data'!N133)+(Inputs!$G$32*'Historical Data'!O133)+(Inputs!$G$33*'Historical Data'!P133)+(Inputs!$G$34*'Historical Data'!Q133)+(Inputs!$G$35*'Historical Data'!R133)+(Inputs!$G$36*'Historical Data'!BQ133)+(Inputs!$G$37*'Historical Data'!T133)+(Inputs!$G$38*'Historical Data'!U133)+(Inputs!$G$39*'Historical Data'!V133)+(Inputs!$G$40*'Historical Data'!W133)+(Inputs!$G$41*'Historical Data'!X133)+(Inputs!$G$42*'Historical Data'!Y133)+(Inputs!$G$43*'Historical Data'!Z133)+(Inputs!$G$45*'Historical Data'!AA133)+(Inputs!$G$46*'Historical Data'!AB133)+(Inputs!$G$47*'Historical Data'!AC133)+(Inputs!$G$48*'Historical Data'!AD133)+(Inputs!$G$50*'Historical Data'!AE133)+(Inputs!$G$51*'Historical Data'!AF133)+(Inputs!$G$52*'Historical Data'!AG133)+(Inputs!$G$54*'Historical Data'!AH133)+(Inputs!$G$55*'Historical Data'!AI133)+(Inputs!$G$56*'Historical Data'!AJ133)+(Inputs!$G$57*'Historical Data'!AK133)+(Inputs!$G$58*'Historical Data'!AL133)+(Inputs!$G$59*'Historical Data'!AM133)+(Inputs!$G$60*'Historical Data'!AN133)+(Inputs!$G$61*'Historical Data'!AO133)+(Inputs!$G$62*'Historical Data'!AP133)+(Inputs!$G$63*'Historical Data'!AQ133)+(Inputs!$G$65*'Historical Data'!AR133)+(Inputs!$G$66*'Historical Data'!AS133)+(Inputs!$G$67*'Historical Data'!AT133)+(Inputs!$G$68*'Historical Data'!AU133)+(Inputs!$G$69*'Historical Data'!AV133)+(Inputs!$G$70*'Historical Data'!AW133)+(Inputs!$G$71*'Historical Data'!AX133)+(Inputs!$G$73*'Historical Data'!AY133)+(Inputs!$G$74*'Historical Data'!AZ133)+(Inputs!$G$75*'Historical Data'!BA133)+(Inputs!$G$76*'Historical Data'!BB133)+(Inputs!$G$77*'Historical Data'!BC133)+(Inputs!$G$78*'Historical Data'!BD133)+(Inputs!$G$79*'Historical Data'!BE133)+(Inputs!$G$80*'Historical Data'!BF133)+(Inputs!$G$81*'Historical Data'!BG133)+(Inputs!$G$83*'Historical Data'!BH133)+(Inputs!$G$84*'Historical Data'!BI133)+(Inputs!$G$85*'Historical Data'!BJ133)+(Inputs!$G$86*'Historical Data'!BK133)+(Inputs!$G$87*'Historical Data'!BL133)+(Inputs!$G$89*'Historical Data'!BM133)+(Inputs!$G$90*'Historical Data'!BN133)+(Inputs!$G$91*'Historical Data'!BO133)+(Inputs!$G$92*'Historical Data'!BP133)+(Inputs!$G$93*'Historical Data'!S133)+(Inputs!$G$95*'Historical Data'!BR133)+(Inputs!$G$96*'Historical Data'!BS133)+(Inputs!$G$97*'Historical Data'!BT133)+(Inputs!$G$98*'Historical Data'!BU133)+(Inputs!$G$99*'Historical Data'!BV133)+(Inputs!$G$100*'Historical Data'!BW133)+(Inputs!$G$101*'Historical Data'!BX133)+(Inputs!$G$102*'Historical Data'!BY133)+(Inputs!$G$103*'Historical Data'!BZ133)+(Inputs!$G$104*'Historical Data'!CA133)</f>
        <v>#DIV/0!</v>
      </c>
    </row>
    <row r="134" spans="1:80" x14ac:dyDescent="0.2">
      <c r="A134" s="44">
        <v>42490</v>
      </c>
      <c r="B134" s="102">
        <v>0.02</v>
      </c>
      <c r="C134" s="103">
        <v>0.03</v>
      </c>
      <c r="D134" s="104">
        <v>-1.67</v>
      </c>
      <c r="E134" s="105">
        <v>-1.43</v>
      </c>
      <c r="F134" s="106">
        <v>0.41000000000000003</v>
      </c>
      <c r="G134" s="106">
        <v>9.09</v>
      </c>
      <c r="H134" s="105">
        <v>2.71</v>
      </c>
      <c r="I134" s="106">
        <v>2.9499999999999997</v>
      </c>
      <c r="J134" s="106">
        <v>7.6899999999999995</v>
      </c>
      <c r="K134" s="106">
        <v>0.53</v>
      </c>
      <c r="L134" s="106">
        <v>-0.91999999999999993</v>
      </c>
      <c r="M134" s="106">
        <v>2.1</v>
      </c>
      <c r="N134" s="106">
        <v>11.81</v>
      </c>
      <c r="O134" s="106">
        <v>20.330000000000002</v>
      </c>
      <c r="P134" s="106">
        <v>1.02</v>
      </c>
      <c r="Q134" s="106">
        <v>-0.13</v>
      </c>
      <c r="R134" s="106">
        <v>2.1</v>
      </c>
      <c r="S134" s="105">
        <v>0.88</v>
      </c>
      <c r="T134" s="107">
        <v>0.27</v>
      </c>
      <c r="U134" s="106">
        <v>1.67</v>
      </c>
      <c r="V134" s="106">
        <v>1.0999999999999999</v>
      </c>
      <c r="W134" s="106">
        <v>2.13</v>
      </c>
      <c r="X134" s="106">
        <v>-5.0299999999999994</v>
      </c>
      <c r="Y134" s="106">
        <v>-0.94000000000000006</v>
      </c>
      <c r="Z134" s="108">
        <v>-2.42</v>
      </c>
      <c r="AA134" s="102">
        <v>-1.1299999999999999</v>
      </c>
      <c r="AB134" s="106">
        <v>2.2200000000000002</v>
      </c>
      <c r="AC134" s="106">
        <v>0.09</v>
      </c>
      <c r="AD134" s="103">
        <v>7.8299999999999992</v>
      </c>
      <c r="AE134" s="104">
        <v>9.7100000000000009</v>
      </c>
      <c r="AF134" s="105">
        <v>1.92</v>
      </c>
      <c r="AG134" s="109">
        <v>5.0500000000000007</v>
      </c>
      <c r="AH134" s="102">
        <v>-4.37</v>
      </c>
      <c r="AI134" s="106">
        <v>-2.64</v>
      </c>
      <c r="AJ134" s="106">
        <v>-4.8599999999999994</v>
      </c>
      <c r="AK134" s="106">
        <v>-5.17</v>
      </c>
      <c r="AL134" s="106">
        <v>-2.15</v>
      </c>
      <c r="AM134" s="106">
        <v>-9.4</v>
      </c>
      <c r="AN134" s="106">
        <v>-0.64</v>
      </c>
      <c r="AO134" s="106">
        <v>-1.8741000000000001</v>
      </c>
      <c r="AP134" s="106">
        <v>0.57999999999999996</v>
      </c>
      <c r="AQ134" s="103">
        <v>-1.1299999999999999</v>
      </c>
      <c r="AR134" s="104">
        <v>0.64</v>
      </c>
      <c r="AS134" s="106">
        <v>2.96</v>
      </c>
      <c r="AT134" s="106">
        <v>3.62</v>
      </c>
      <c r="AU134" s="106">
        <v>1.68</v>
      </c>
      <c r="AV134" s="106">
        <v>0</v>
      </c>
      <c r="AW134" s="105">
        <v>0.13999999999999999</v>
      </c>
      <c r="AX134" s="108">
        <v>-0.43</v>
      </c>
      <c r="AY134" s="102">
        <v>0.85000000000000009</v>
      </c>
      <c r="AZ134" s="106">
        <v>1.1499999999999999</v>
      </c>
      <c r="BA134" s="106">
        <v>2.4</v>
      </c>
      <c r="BB134" s="106">
        <v>1.78</v>
      </c>
      <c r="BC134" s="106">
        <v>0.55999999999999994</v>
      </c>
      <c r="BD134" s="106">
        <v>2.48</v>
      </c>
      <c r="BE134" s="106">
        <v>3.7900000000000005</v>
      </c>
      <c r="BF134" s="106">
        <v>1.81</v>
      </c>
      <c r="BG134" s="103">
        <v>0.73</v>
      </c>
      <c r="BH134" s="110">
        <v>-10.6</v>
      </c>
      <c r="BI134" s="105">
        <v>1.53</v>
      </c>
      <c r="BJ134" s="105">
        <v>2.08</v>
      </c>
      <c r="BK134" s="105">
        <v>1.8599999999999999</v>
      </c>
      <c r="BL134" s="109">
        <v>-3.7600000000000002</v>
      </c>
      <c r="BM134" s="111">
        <v>1.6710999999999998</v>
      </c>
      <c r="BN134" s="111">
        <v>-2.6592000000000002</v>
      </c>
      <c r="BO134" s="111">
        <v>1.7870000000000001</v>
      </c>
      <c r="BP134" s="111">
        <v>0.39539999999999997</v>
      </c>
      <c r="BQ134" s="103">
        <v>0.88</v>
      </c>
      <c r="BR134" s="112">
        <v>1.48</v>
      </c>
      <c r="BS134" s="105">
        <v>-4.33</v>
      </c>
      <c r="BT134" s="105">
        <v>-0.87</v>
      </c>
      <c r="BU134" s="105">
        <v>1.67</v>
      </c>
      <c r="BV134" s="105">
        <v>1.42</v>
      </c>
      <c r="BW134" s="105">
        <v>0.25</v>
      </c>
      <c r="BX134" s="105">
        <v>-0.7</v>
      </c>
      <c r="BY134" s="105">
        <v>-3.04</v>
      </c>
      <c r="BZ134" s="105">
        <v>-1.03</v>
      </c>
      <c r="CA134" s="111">
        <v>0.4</v>
      </c>
      <c r="CB134" s="50" t="e">
        <f>(Inputs!$G$18*'Historical Data'!B134)+(Inputs!$G$19*'Historical Data'!C134)+(Inputs!$G$21*'Historical Data'!D134)+(Inputs!$G$22*'Historical Data'!E134)+(Inputs!$G$23*'Historical Data'!F134)+(Inputs!$G$24*'Historical Data'!G134)+(Inputs!$G$25*'Historical Data'!H134)+(Inputs!$G$26*'Historical Data'!I134)+(Inputs!$G$27*'Historical Data'!J134)+(Inputs!$G$28*'Historical Data'!K134)+(Inputs!$G$29*'Historical Data'!L134)+(Inputs!$G$30*'Historical Data'!M134)+(Inputs!$G$31*'Historical Data'!N134)+(Inputs!$G$32*'Historical Data'!O134)+(Inputs!$G$33*'Historical Data'!P134)+(Inputs!$G$34*'Historical Data'!Q134)+(Inputs!$G$35*'Historical Data'!R134)+(Inputs!$G$36*'Historical Data'!BQ134)+(Inputs!$G$37*'Historical Data'!T134)+(Inputs!$G$38*'Historical Data'!U134)+(Inputs!$G$39*'Historical Data'!V134)+(Inputs!$G$40*'Historical Data'!W134)+(Inputs!$G$41*'Historical Data'!X134)+(Inputs!$G$42*'Historical Data'!Y134)+(Inputs!$G$43*'Historical Data'!Z134)+(Inputs!$G$45*'Historical Data'!AA134)+(Inputs!$G$46*'Historical Data'!AB134)+(Inputs!$G$47*'Historical Data'!AC134)+(Inputs!$G$48*'Historical Data'!AD134)+(Inputs!$G$50*'Historical Data'!AE134)+(Inputs!$G$51*'Historical Data'!AF134)+(Inputs!$G$52*'Historical Data'!AG134)+(Inputs!$G$54*'Historical Data'!AH134)+(Inputs!$G$55*'Historical Data'!AI134)+(Inputs!$G$56*'Historical Data'!AJ134)+(Inputs!$G$57*'Historical Data'!AK134)+(Inputs!$G$58*'Historical Data'!AL134)+(Inputs!$G$59*'Historical Data'!AM134)+(Inputs!$G$60*'Historical Data'!AN134)+(Inputs!$G$61*'Historical Data'!AO134)+(Inputs!$G$62*'Historical Data'!AP134)+(Inputs!$G$63*'Historical Data'!AQ134)+(Inputs!$G$65*'Historical Data'!AR134)+(Inputs!$G$66*'Historical Data'!AS134)+(Inputs!$G$67*'Historical Data'!AT134)+(Inputs!$G$68*'Historical Data'!AU134)+(Inputs!$G$69*'Historical Data'!AV134)+(Inputs!$G$70*'Historical Data'!AW134)+(Inputs!$G$71*'Historical Data'!AX134)+(Inputs!$G$73*'Historical Data'!AY134)+(Inputs!$G$74*'Historical Data'!AZ134)+(Inputs!$G$75*'Historical Data'!BA134)+(Inputs!$G$76*'Historical Data'!BB134)+(Inputs!$G$77*'Historical Data'!BC134)+(Inputs!$G$78*'Historical Data'!BD134)+(Inputs!$G$79*'Historical Data'!BE134)+(Inputs!$G$80*'Historical Data'!BF134)+(Inputs!$G$81*'Historical Data'!BG134)+(Inputs!$G$83*'Historical Data'!BH134)+(Inputs!$G$84*'Historical Data'!BI134)+(Inputs!$G$85*'Historical Data'!BJ134)+(Inputs!$G$86*'Historical Data'!BK134)+(Inputs!$G$87*'Historical Data'!BL134)+(Inputs!$G$89*'Historical Data'!BM134)+(Inputs!$G$90*'Historical Data'!BN134)+(Inputs!$G$91*'Historical Data'!BO134)+(Inputs!$G$92*'Historical Data'!BP134)+(Inputs!$G$93*'Historical Data'!S134)+(Inputs!$G$95*'Historical Data'!BR134)+(Inputs!$G$96*'Historical Data'!BS134)+(Inputs!$G$97*'Historical Data'!BT134)+(Inputs!$G$98*'Historical Data'!BU134)+(Inputs!$G$99*'Historical Data'!BV134)+(Inputs!$G$100*'Historical Data'!BW134)+(Inputs!$G$101*'Historical Data'!BX134)+(Inputs!$G$102*'Historical Data'!BY134)+(Inputs!$G$103*'Historical Data'!BZ134)+(Inputs!$G$104*'Historical Data'!CA134)</f>
        <v>#DIV/0!</v>
      </c>
    </row>
    <row r="135" spans="1:80" x14ac:dyDescent="0.2">
      <c r="A135" s="44">
        <v>42521</v>
      </c>
      <c r="B135" s="102">
        <v>0.03</v>
      </c>
      <c r="C135" s="103">
        <v>0.04</v>
      </c>
      <c r="D135" s="104">
        <v>2.21</v>
      </c>
      <c r="E135" s="105">
        <v>0.69</v>
      </c>
      <c r="F135" s="106">
        <v>-3.69</v>
      </c>
      <c r="G135" s="106">
        <v>-1.27</v>
      </c>
      <c r="H135" s="105">
        <v>2.27</v>
      </c>
      <c r="I135" s="106">
        <v>2.2999999999999998</v>
      </c>
      <c r="J135" s="106">
        <v>-7.96</v>
      </c>
      <c r="K135" s="106">
        <v>1.67</v>
      </c>
      <c r="L135" s="106">
        <v>1.96</v>
      </c>
      <c r="M135" s="106">
        <v>1.47</v>
      </c>
      <c r="N135" s="106">
        <v>2.04</v>
      </c>
      <c r="O135" s="106">
        <v>-10.5</v>
      </c>
      <c r="P135" s="106">
        <v>1.68</v>
      </c>
      <c r="Q135" s="106">
        <v>1.69</v>
      </c>
      <c r="R135" s="106">
        <v>1.7</v>
      </c>
      <c r="S135" s="105">
        <v>1.54</v>
      </c>
      <c r="T135" s="107">
        <v>1.53</v>
      </c>
      <c r="U135" s="106">
        <v>2.2400000000000002</v>
      </c>
      <c r="V135" s="106">
        <v>2.77</v>
      </c>
      <c r="W135" s="106">
        <v>0.44</v>
      </c>
      <c r="X135" s="106">
        <v>4.8899999999999997</v>
      </c>
      <c r="Y135" s="106">
        <v>-0.82</v>
      </c>
      <c r="Z135" s="108">
        <v>1.51</v>
      </c>
      <c r="AA135" s="102">
        <v>-1.3</v>
      </c>
      <c r="AB135" s="106">
        <v>-0.09</v>
      </c>
      <c r="AC135" s="106">
        <v>3.24</v>
      </c>
      <c r="AD135" s="103">
        <v>-12.9</v>
      </c>
      <c r="AE135" s="104">
        <v>0.89</v>
      </c>
      <c r="AF135" s="105">
        <v>1.82</v>
      </c>
      <c r="AG135" s="109">
        <v>-6.09</v>
      </c>
      <c r="AH135" s="102">
        <v>2.82</v>
      </c>
      <c r="AI135" s="106">
        <v>-0.91</v>
      </c>
      <c r="AJ135" s="106">
        <v>1.0900000000000001</v>
      </c>
      <c r="AK135" s="106">
        <v>2.11</v>
      </c>
      <c r="AL135" s="106">
        <v>-1.46</v>
      </c>
      <c r="AM135" s="106">
        <v>1.75</v>
      </c>
      <c r="AN135" s="106">
        <v>2.9</v>
      </c>
      <c r="AO135" s="106">
        <v>2.5758999999999999</v>
      </c>
      <c r="AP135" s="106">
        <v>3.68</v>
      </c>
      <c r="AQ135" s="103">
        <v>2.39</v>
      </c>
      <c r="AR135" s="104">
        <v>0.28000000000000003</v>
      </c>
      <c r="AS135" s="106">
        <v>0.11</v>
      </c>
      <c r="AT135" s="106">
        <v>0.32</v>
      </c>
      <c r="AU135" s="106">
        <v>-2.2999999999999998</v>
      </c>
      <c r="AV135" s="106">
        <v>0</v>
      </c>
      <c r="AW135" s="105">
        <v>-0.25</v>
      </c>
      <c r="AX135" s="108">
        <v>-1.01</v>
      </c>
      <c r="AY135" s="102">
        <v>2.71</v>
      </c>
      <c r="AZ135" s="106">
        <v>2.34</v>
      </c>
      <c r="BA135" s="106">
        <v>0.79</v>
      </c>
      <c r="BB135" s="106">
        <v>1.91</v>
      </c>
      <c r="BC135" s="106">
        <v>2.37</v>
      </c>
      <c r="BD135" s="106">
        <v>1.95</v>
      </c>
      <c r="BE135" s="106">
        <v>3.19</v>
      </c>
      <c r="BF135" s="106">
        <v>-0.87</v>
      </c>
      <c r="BG135" s="103">
        <v>1.52</v>
      </c>
      <c r="BH135" s="110">
        <v>-8.1999999999999993</v>
      </c>
      <c r="BI135" s="105">
        <v>-4.9400000000000004</v>
      </c>
      <c r="BJ135" s="105">
        <v>-2.0099999999999998</v>
      </c>
      <c r="BK135" s="105">
        <v>-0.18</v>
      </c>
      <c r="BL135" s="109">
        <v>4.7</v>
      </c>
      <c r="BM135" s="111">
        <v>0.88960000000000006</v>
      </c>
      <c r="BN135" s="111">
        <v>1.1685000000000001</v>
      </c>
      <c r="BO135" s="111">
        <v>1.6685999999999999</v>
      </c>
      <c r="BP135" s="111">
        <v>-3.7187000000000001</v>
      </c>
      <c r="BQ135" s="103">
        <v>1.54</v>
      </c>
      <c r="BR135" s="112">
        <v>0.57999999999999996</v>
      </c>
      <c r="BS135" s="105">
        <v>-0.65</v>
      </c>
      <c r="BT135" s="105">
        <v>0.21</v>
      </c>
      <c r="BU135" s="105">
        <v>1.01</v>
      </c>
      <c r="BV135" s="105">
        <v>0.12</v>
      </c>
      <c r="BW135" s="105">
        <v>-0.23</v>
      </c>
      <c r="BX135" s="105">
        <v>1.38</v>
      </c>
      <c r="BY135" s="105">
        <v>-3.2</v>
      </c>
      <c r="BZ135" s="105">
        <v>0.73</v>
      </c>
      <c r="CA135" s="111">
        <v>0.94</v>
      </c>
      <c r="CB135" s="50" t="e">
        <f>(Inputs!$G$18*'Historical Data'!B135)+(Inputs!$G$19*'Historical Data'!C135)+(Inputs!$G$21*'Historical Data'!D135)+(Inputs!$G$22*'Historical Data'!E135)+(Inputs!$G$23*'Historical Data'!F135)+(Inputs!$G$24*'Historical Data'!G135)+(Inputs!$G$25*'Historical Data'!H135)+(Inputs!$G$26*'Historical Data'!I135)+(Inputs!$G$27*'Historical Data'!J135)+(Inputs!$G$28*'Historical Data'!K135)+(Inputs!$G$29*'Historical Data'!L135)+(Inputs!$G$30*'Historical Data'!M135)+(Inputs!$G$31*'Historical Data'!N135)+(Inputs!$G$32*'Historical Data'!O135)+(Inputs!$G$33*'Historical Data'!P135)+(Inputs!$G$34*'Historical Data'!Q135)+(Inputs!$G$35*'Historical Data'!R135)+(Inputs!$G$36*'Historical Data'!BQ135)+(Inputs!$G$37*'Historical Data'!T135)+(Inputs!$G$38*'Historical Data'!U135)+(Inputs!$G$39*'Historical Data'!V135)+(Inputs!$G$40*'Historical Data'!W135)+(Inputs!$G$41*'Historical Data'!X135)+(Inputs!$G$42*'Historical Data'!Y135)+(Inputs!$G$43*'Historical Data'!Z135)+(Inputs!$G$45*'Historical Data'!AA135)+(Inputs!$G$46*'Historical Data'!AB135)+(Inputs!$G$47*'Historical Data'!AC135)+(Inputs!$G$48*'Historical Data'!AD135)+(Inputs!$G$50*'Historical Data'!AE135)+(Inputs!$G$51*'Historical Data'!AF135)+(Inputs!$G$52*'Historical Data'!AG135)+(Inputs!$G$54*'Historical Data'!AH135)+(Inputs!$G$55*'Historical Data'!AI135)+(Inputs!$G$56*'Historical Data'!AJ135)+(Inputs!$G$57*'Historical Data'!AK135)+(Inputs!$G$58*'Historical Data'!AL135)+(Inputs!$G$59*'Historical Data'!AM135)+(Inputs!$G$60*'Historical Data'!AN135)+(Inputs!$G$61*'Historical Data'!AO135)+(Inputs!$G$62*'Historical Data'!AP135)+(Inputs!$G$63*'Historical Data'!AQ135)+(Inputs!$G$65*'Historical Data'!AR135)+(Inputs!$G$66*'Historical Data'!AS135)+(Inputs!$G$67*'Historical Data'!AT135)+(Inputs!$G$68*'Historical Data'!AU135)+(Inputs!$G$69*'Historical Data'!AV135)+(Inputs!$G$70*'Historical Data'!AW135)+(Inputs!$G$71*'Historical Data'!AX135)+(Inputs!$G$73*'Historical Data'!AY135)+(Inputs!$G$74*'Historical Data'!AZ135)+(Inputs!$G$75*'Historical Data'!BA135)+(Inputs!$G$76*'Historical Data'!BB135)+(Inputs!$G$77*'Historical Data'!BC135)+(Inputs!$G$78*'Historical Data'!BD135)+(Inputs!$G$79*'Historical Data'!BE135)+(Inputs!$G$80*'Historical Data'!BF135)+(Inputs!$G$81*'Historical Data'!BG135)+(Inputs!$G$83*'Historical Data'!BH135)+(Inputs!$G$84*'Historical Data'!BI135)+(Inputs!$G$85*'Historical Data'!BJ135)+(Inputs!$G$86*'Historical Data'!BK135)+(Inputs!$G$87*'Historical Data'!BL135)+(Inputs!$G$89*'Historical Data'!BM135)+(Inputs!$G$90*'Historical Data'!BN135)+(Inputs!$G$91*'Historical Data'!BO135)+(Inputs!$G$92*'Historical Data'!BP135)+(Inputs!$G$93*'Historical Data'!S135)+(Inputs!$G$95*'Historical Data'!BR135)+(Inputs!$G$96*'Historical Data'!BS135)+(Inputs!$G$97*'Historical Data'!BT135)+(Inputs!$G$98*'Historical Data'!BU135)+(Inputs!$G$99*'Historical Data'!BV135)+(Inputs!$G$100*'Historical Data'!BW135)+(Inputs!$G$101*'Historical Data'!BX135)+(Inputs!$G$102*'Historical Data'!BY135)+(Inputs!$G$103*'Historical Data'!BZ135)+(Inputs!$G$104*'Historical Data'!CA135)</f>
        <v>#DIV/0!</v>
      </c>
    </row>
    <row r="136" spans="1:80" x14ac:dyDescent="0.2">
      <c r="A136" s="44">
        <v>42551</v>
      </c>
      <c r="B136" s="102">
        <v>0.03</v>
      </c>
      <c r="C136" s="103">
        <v>0.04</v>
      </c>
      <c r="D136" s="104">
        <v>6.24</v>
      </c>
      <c r="E136" s="105">
        <v>5.36</v>
      </c>
      <c r="F136" s="106">
        <v>4.5599999999999996</v>
      </c>
      <c r="G136" s="106">
        <v>3.02</v>
      </c>
      <c r="H136" s="105">
        <v>-2.89</v>
      </c>
      <c r="I136" s="106">
        <v>0.53</v>
      </c>
      <c r="J136" s="106">
        <v>7.54</v>
      </c>
      <c r="K136" s="106">
        <v>0.27</v>
      </c>
      <c r="L136" s="106">
        <v>-0.44</v>
      </c>
      <c r="M136" s="106">
        <v>0.84</v>
      </c>
      <c r="N136" s="106">
        <v>4.18</v>
      </c>
      <c r="O136" s="106">
        <v>11.17</v>
      </c>
      <c r="P136" s="106">
        <v>0.51</v>
      </c>
      <c r="Q136" s="106">
        <v>-0.02</v>
      </c>
      <c r="R136" s="106">
        <v>0.87</v>
      </c>
      <c r="S136" s="105">
        <v>1.18</v>
      </c>
      <c r="T136" s="107">
        <v>0.35</v>
      </c>
      <c r="U136" s="106">
        <v>-0.02</v>
      </c>
      <c r="V136" s="106">
        <v>-0.44</v>
      </c>
      <c r="W136" s="106">
        <v>0.83</v>
      </c>
      <c r="X136" s="106">
        <v>-1.37</v>
      </c>
      <c r="Y136" s="106">
        <v>-3.8</v>
      </c>
      <c r="Z136" s="108">
        <v>7.62</v>
      </c>
      <c r="AA136" s="102">
        <v>3.21</v>
      </c>
      <c r="AB136" s="106">
        <v>-2.42</v>
      </c>
      <c r="AC136" s="106">
        <v>-1.69</v>
      </c>
      <c r="AD136" s="103">
        <v>11.93</v>
      </c>
      <c r="AE136" s="104">
        <v>4.3499999999999996</v>
      </c>
      <c r="AF136" s="105">
        <v>-5.65</v>
      </c>
      <c r="AG136" s="109">
        <v>8.8699999999999992</v>
      </c>
      <c r="AH136" s="102">
        <v>8.2799999999999994</v>
      </c>
      <c r="AI136" s="106">
        <v>9.8000000000000007</v>
      </c>
      <c r="AJ136" s="106">
        <v>8.91</v>
      </c>
      <c r="AK136" s="106">
        <v>7.15</v>
      </c>
      <c r="AL136" s="106">
        <v>6.1</v>
      </c>
      <c r="AM136" s="106">
        <v>6.4</v>
      </c>
      <c r="AN136" s="106">
        <v>8.56</v>
      </c>
      <c r="AO136" s="106">
        <v>-1.8741000000000001</v>
      </c>
      <c r="AP136" s="106">
        <v>7.95</v>
      </c>
      <c r="AQ136" s="103">
        <v>-1.0900000000000001</v>
      </c>
      <c r="AR136" s="104">
        <v>1.06</v>
      </c>
      <c r="AS136" s="106">
        <v>4</v>
      </c>
      <c r="AT136" s="106">
        <v>1.85</v>
      </c>
      <c r="AU136" s="106">
        <v>3.17</v>
      </c>
      <c r="AV136" s="106">
        <v>0</v>
      </c>
      <c r="AW136" s="105">
        <v>0.65</v>
      </c>
      <c r="AX136" s="108">
        <v>5.32</v>
      </c>
      <c r="AY136" s="102">
        <v>-1.08</v>
      </c>
      <c r="AZ136" s="106">
        <v>0.84</v>
      </c>
      <c r="BA136" s="106">
        <v>-0.11</v>
      </c>
      <c r="BB136" s="106">
        <v>0.12</v>
      </c>
      <c r="BC136" s="106">
        <v>0.94</v>
      </c>
      <c r="BD136" s="106">
        <v>-0.56999999999999995</v>
      </c>
      <c r="BE136" s="106">
        <v>-1.31</v>
      </c>
      <c r="BF136" s="106">
        <v>1.43</v>
      </c>
      <c r="BG136" s="103">
        <v>0.9</v>
      </c>
      <c r="BH136" s="110">
        <v>3.59</v>
      </c>
      <c r="BI136" s="105">
        <v>4.83</v>
      </c>
      <c r="BJ136" s="105">
        <v>3.56</v>
      </c>
      <c r="BK136" s="105">
        <v>3.67</v>
      </c>
      <c r="BL136" s="109">
        <v>6.91</v>
      </c>
      <c r="BM136" s="111">
        <v>0.16</v>
      </c>
      <c r="BN136" s="111">
        <v>0.56999999999999995</v>
      </c>
      <c r="BO136" s="111">
        <v>-2.06</v>
      </c>
      <c r="BP136" s="111">
        <v>3.57</v>
      </c>
      <c r="BQ136" s="103">
        <v>1.18</v>
      </c>
      <c r="BR136" s="112">
        <v>0.56000000000000005</v>
      </c>
      <c r="BS136" s="105">
        <v>-1.44</v>
      </c>
      <c r="BT136" s="105">
        <v>-2.5299999999999998</v>
      </c>
      <c r="BU136" s="105">
        <v>-0.55000000000000004</v>
      </c>
      <c r="BV136" s="105">
        <v>-0.5</v>
      </c>
      <c r="BW136" s="105">
        <v>0.69</v>
      </c>
      <c r="BX136" s="105">
        <v>-1.87</v>
      </c>
      <c r="BY136" s="105">
        <v>4.1900000000000004</v>
      </c>
      <c r="BZ136" s="105">
        <v>-0.39</v>
      </c>
      <c r="CA136" s="111">
        <v>-0.1</v>
      </c>
      <c r="CB136" s="50" t="e">
        <f>(Inputs!$G$18*'Historical Data'!B136)+(Inputs!$G$19*'Historical Data'!C136)+(Inputs!$G$21*'Historical Data'!D136)+(Inputs!$G$22*'Historical Data'!E136)+(Inputs!$G$23*'Historical Data'!F136)+(Inputs!$G$24*'Historical Data'!G136)+(Inputs!$G$25*'Historical Data'!H136)+(Inputs!$G$26*'Historical Data'!I136)+(Inputs!$G$27*'Historical Data'!J136)+(Inputs!$G$28*'Historical Data'!K136)+(Inputs!$G$29*'Historical Data'!L136)+(Inputs!$G$30*'Historical Data'!M136)+(Inputs!$G$31*'Historical Data'!N136)+(Inputs!$G$32*'Historical Data'!O136)+(Inputs!$G$33*'Historical Data'!P136)+(Inputs!$G$34*'Historical Data'!Q136)+(Inputs!$G$35*'Historical Data'!R136)+(Inputs!$G$36*'Historical Data'!BQ136)+(Inputs!$G$37*'Historical Data'!T136)+(Inputs!$G$38*'Historical Data'!U136)+(Inputs!$G$39*'Historical Data'!V136)+(Inputs!$G$40*'Historical Data'!W136)+(Inputs!$G$41*'Historical Data'!X136)+(Inputs!$G$42*'Historical Data'!Y136)+(Inputs!$G$43*'Historical Data'!Z136)+(Inputs!$G$45*'Historical Data'!AA136)+(Inputs!$G$46*'Historical Data'!AB136)+(Inputs!$G$47*'Historical Data'!AC136)+(Inputs!$G$48*'Historical Data'!AD136)+(Inputs!$G$50*'Historical Data'!AE136)+(Inputs!$G$51*'Historical Data'!AF136)+(Inputs!$G$52*'Historical Data'!AG136)+(Inputs!$G$54*'Historical Data'!AH136)+(Inputs!$G$55*'Historical Data'!AI136)+(Inputs!$G$56*'Historical Data'!AJ136)+(Inputs!$G$57*'Historical Data'!AK136)+(Inputs!$G$58*'Historical Data'!AL136)+(Inputs!$G$59*'Historical Data'!AM136)+(Inputs!$G$60*'Historical Data'!AN136)+(Inputs!$G$61*'Historical Data'!AO136)+(Inputs!$G$62*'Historical Data'!AP136)+(Inputs!$G$63*'Historical Data'!AQ136)+(Inputs!$G$65*'Historical Data'!AR136)+(Inputs!$G$66*'Historical Data'!AS136)+(Inputs!$G$67*'Historical Data'!AT136)+(Inputs!$G$68*'Historical Data'!AU136)+(Inputs!$G$69*'Historical Data'!AV136)+(Inputs!$G$70*'Historical Data'!AW136)+(Inputs!$G$71*'Historical Data'!AX136)+(Inputs!$G$73*'Historical Data'!AY136)+(Inputs!$G$74*'Historical Data'!AZ136)+(Inputs!$G$75*'Historical Data'!BA136)+(Inputs!$G$76*'Historical Data'!BB136)+(Inputs!$G$77*'Historical Data'!BC136)+(Inputs!$G$78*'Historical Data'!BD136)+(Inputs!$G$79*'Historical Data'!BE136)+(Inputs!$G$80*'Historical Data'!BF136)+(Inputs!$G$81*'Historical Data'!BG136)+(Inputs!$G$83*'Historical Data'!BH136)+(Inputs!$G$84*'Historical Data'!BI136)+(Inputs!$G$85*'Historical Data'!BJ136)+(Inputs!$G$86*'Historical Data'!BK136)+(Inputs!$G$87*'Historical Data'!BL136)+(Inputs!$G$89*'Historical Data'!BM136)+(Inputs!$G$90*'Historical Data'!BN136)+(Inputs!$G$91*'Historical Data'!BO136)+(Inputs!$G$92*'Historical Data'!BP136)+(Inputs!$G$93*'Historical Data'!S136)+(Inputs!$G$95*'Historical Data'!BR136)+(Inputs!$G$96*'Historical Data'!BS136)+(Inputs!$G$97*'Historical Data'!BT136)+(Inputs!$G$98*'Historical Data'!BU136)+(Inputs!$G$99*'Historical Data'!BV136)+(Inputs!$G$100*'Historical Data'!BW136)+(Inputs!$G$101*'Historical Data'!BX136)+(Inputs!$G$102*'Historical Data'!BY136)+(Inputs!$G$103*'Historical Data'!BZ136)+(Inputs!$G$104*'Historical Data'!CA136)</f>
        <v>#DIV/0!</v>
      </c>
    </row>
    <row r="137" spans="1:80" ht="17" thickBot="1" x14ac:dyDescent="0.25">
      <c r="A137" s="44">
        <v>42582</v>
      </c>
      <c r="B137" s="102">
        <v>0.03</v>
      </c>
      <c r="C137" s="103">
        <v>0.04</v>
      </c>
      <c r="D137" s="104">
        <v>3.65</v>
      </c>
      <c r="E137" s="105">
        <v>-0.82</v>
      </c>
      <c r="F137" s="106">
        <v>5.37</v>
      </c>
      <c r="G137" s="106">
        <v>-2.16</v>
      </c>
      <c r="H137" s="105">
        <v>3.84</v>
      </c>
      <c r="I137" s="106">
        <v>5.24</v>
      </c>
      <c r="J137" s="106">
        <v>2.37</v>
      </c>
      <c r="K137" s="106">
        <v>3.79</v>
      </c>
      <c r="L137" s="106">
        <v>4.75</v>
      </c>
      <c r="M137" s="106">
        <v>2.89</v>
      </c>
      <c r="N137" s="106">
        <v>0.86</v>
      </c>
      <c r="O137" s="106">
        <v>18.89</v>
      </c>
      <c r="P137" s="106">
        <v>4.43</v>
      </c>
      <c r="Q137" s="106">
        <v>4.8899999999999997</v>
      </c>
      <c r="R137" s="106">
        <v>4.1399999999999997</v>
      </c>
      <c r="S137" s="105">
        <v>1.4</v>
      </c>
      <c r="T137" s="107">
        <v>3.65</v>
      </c>
      <c r="U137" s="106">
        <v>5.87</v>
      </c>
      <c r="V137" s="106">
        <v>6.41</v>
      </c>
      <c r="W137" s="106">
        <v>5.0599999999999996</v>
      </c>
      <c r="X137" s="106">
        <v>7.1</v>
      </c>
      <c r="Y137" s="106">
        <v>4.9400000000000004</v>
      </c>
      <c r="Z137" s="108">
        <v>-0.67</v>
      </c>
      <c r="AA137" s="102">
        <v>5.41</v>
      </c>
      <c r="AB137" s="106">
        <v>3.97</v>
      </c>
      <c r="AC137" s="106">
        <v>4.87</v>
      </c>
      <c r="AD137" s="103">
        <v>5.82</v>
      </c>
      <c r="AE137" s="104">
        <v>-6.97</v>
      </c>
      <c r="AF137" s="105">
        <v>7.54</v>
      </c>
      <c r="AG137" s="109">
        <v>2.04</v>
      </c>
      <c r="AH137" s="102">
        <v>-1.1299999999999999</v>
      </c>
      <c r="AI137" s="106">
        <v>-0.45</v>
      </c>
      <c r="AJ137" s="106">
        <v>0.12</v>
      </c>
      <c r="AK137" s="106">
        <v>0.05</v>
      </c>
      <c r="AL137" s="106">
        <v>2.5299999999999998</v>
      </c>
      <c r="AM137" s="106">
        <v>0.03</v>
      </c>
      <c r="AN137" s="106">
        <v>-1.62</v>
      </c>
      <c r="AO137" s="106">
        <v>2.58</v>
      </c>
      <c r="AP137" s="106">
        <v>-1.02</v>
      </c>
      <c r="AQ137" s="103">
        <v>-0.11</v>
      </c>
      <c r="AR137" s="104">
        <v>0.86</v>
      </c>
      <c r="AS137" s="106">
        <v>3.67</v>
      </c>
      <c r="AT137" s="106">
        <v>1.57</v>
      </c>
      <c r="AU137" s="106">
        <v>1.29</v>
      </c>
      <c r="AV137" s="106">
        <v>0</v>
      </c>
      <c r="AW137" s="105">
        <v>-0.09</v>
      </c>
      <c r="AX137" s="108">
        <v>5.32</v>
      </c>
      <c r="AY137" s="102">
        <v>1.69</v>
      </c>
      <c r="AZ137" s="106">
        <v>4.29</v>
      </c>
      <c r="BA137" s="106">
        <v>1.01</v>
      </c>
      <c r="BB137" s="106">
        <v>3.2</v>
      </c>
      <c r="BC137" s="106">
        <v>5.34</v>
      </c>
      <c r="BD137" s="106">
        <v>3.89</v>
      </c>
      <c r="BE137" s="106">
        <v>5.13</v>
      </c>
      <c r="BF137" s="106">
        <v>2.85</v>
      </c>
      <c r="BG137" s="103">
        <v>3.47</v>
      </c>
      <c r="BH137" s="110">
        <v>7.46</v>
      </c>
      <c r="BI137" s="105">
        <v>4.97</v>
      </c>
      <c r="BJ137" s="105">
        <v>8.6300000000000008</v>
      </c>
      <c r="BK137" s="105">
        <v>5.66</v>
      </c>
      <c r="BL137" s="109">
        <v>6.19</v>
      </c>
      <c r="BM137" s="111">
        <v>1.67</v>
      </c>
      <c r="BN137" s="111">
        <v>1.17</v>
      </c>
      <c r="BO137" s="111">
        <v>1.67</v>
      </c>
      <c r="BP137" s="111">
        <v>0.4</v>
      </c>
      <c r="BQ137" s="103">
        <v>1.4</v>
      </c>
      <c r="BR137" s="112">
        <v>0.57999999999999996</v>
      </c>
      <c r="BS137" s="105">
        <v>-0.65</v>
      </c>
      <c r="BT137" s="105">
        <v>0.21</v>
      </c>
      <c r="BU137" s="105">
        <v>1.01</v>
      </c>
      <c r="BV137" s="105">
        <v>0.12</v>
      </c>
      <c r="BW137" s="105">
        <v>-0.23</v>
      </c>
      <c r="BX137" s="105">
        <v>1.38</v>
      </c>
      <c r="BY137" s="105">
        <v>-3.04</v>
      </c>
      <c r="BZ137" s="105">
        <v>0.63</v>
      </c>
      <c r="CA137" s="111">
        <v>0.94</v>
      </c>
      <c r="CB137" s="57" t="e">
        <f>(Inputs!$G$18*'Historical Data'!B137)+(Inputs!$G$19*'Historical Data'!C137)+(Inputs!$G$21*'Historical Data'!D137)+(Inputs!$G$22*'Historical Data'!E137)+(Inputs!$G$23*'Historical Data'!F137)+(Inputs!$G$24*'Historical Data'!G137)+(Inputs!$G$25*'Historical Data'!H137)+(Inputs!$G$26*'Historical Data'!I137)+(Inputs!$G$27*'Historical Data'!J137)+(Inputs!$G$28*'Historical Data'!K137)+(Inputs!$G$29*'Historical Data'!L137)+(Inputs!$G$30*'Historical Data'!M137)+(Inputs!$G$31*'Historical Data'!N137)+(Inputs!$G$32*'Historical Data'!O137)+(Inputs!$G$33*'Historical Data'!P137)+(Inputs!$G$34*'Historical Data'!Q137)+(Inputs!$G$35*'Historical Data'!R137)+(Inputs!$G$36*'Historical Data'!BQ137)+(Inputs!$G$37*'Historical Data'!T137)+(Inputs!$G$38*'Historical Data'!U137)+(Inputs!$G$39*'Historical Data'!V137)+(Inputs!$G$40*'Historical Data'!W137)+(Inputs!$G$41*'Historical Data'!X137)+(Inputs!$G$42*'Historical Data'!Y137)+(Inputs!$G$43*'Historical Data'!Z137)+(Inputs!$G$45*'Historical Data'!AA137)+(Inputs!$G$46*'Historical Data'!AB137)+(Inputs!$G$47*'Historical Data'!AC137)+(Inputs!$G$48*'Historical Data'!AD137)+(Inputs!$G$50*'Historical Data'!AE137)+(Inputs!$G$51*'Historical Data'!AF137)+(Inputs!$G$52*'Historical Data'!AG137)+(Inputs!$G$54*'Historical Data'!AH137)+(Inputs!$G$55*'Historical Data'!AI137)+(Inputs!$G$56*'Historical Data'!AJ137)+(Inputs!$G$57*'Historical Data'!AK137)+(Inputs!$G$58*'Historical Data'!AL137)+(Inputs!$G$59*'Historical Data'!AM137)+(Inputs!$G$60*'Historical Data'!AN137)+(Inputs!$G$61*'Historical Data'!AO137)+(Inputs!$G$62*'Historical Data'!AP137)+(Inputs!$G$63*'Historical Data'!AQ137)+(Inputs!$G$65*'Historical Data'!AR137)+(Inputs!$G$66*'Historical Data'!AS137)+(Inputs!$G$67*'Historical Data'!AT137)+(Inputs!$G$68*'Historical Data'!AU137)+(Inputs!$G$69*'Historical Data'!AV137)+(Inputs!$G$70*'Historical Data'!AW137)+(Inputs!$G$71*'Historical Data'!AX137)+(Inputs!$G$73*'Historical Data'!AY137)+(Inputs!$G$74*'Historical Data'!AZ137)+(Inputs!$G$75*'Historical Data'!BA137)+(Inputs!$G$76*'Historical Data'!BB137)+(Inputs!$G$77*'Historical Data'!BC137)+(Inputs!$G$78*'Historical Data'!BD137)+(Inputs!$G$79*'Historical Data'!BE137)+(Inputs!$G$80*'Historical Data'!BF137)+(Inputs!$G$81*'Historical Data'!BG137)+(Inputs!$G$83*'Historical Data'!BH137)+(Inputs!$G$84*'Historical Data'!BI137)+(Inputs!$G$85*'Historical Data'!BJ137)+(Inputs!$G$86*'Historical Data'!BK137)+(Inputs!$G$87*'Historical Data'!BL137)+(Inputs!$G$89*'Historical Data'!BM137)+(Inputs!$G$90*'Historical Data'!BN137)+(Inputs!$G$91*'Historical Data'!BO137)+(Inputs!$G$92*'Historical Data'!BP137)+(Inputs!$G$93*'Historical Data'!S137)+(Inputs!$G$95*'Historical Data'!BR137)+(Inputs!$G$96*'Historical Data'!BS137)+(Inputs!$G$97*'Historical Data'!BT137)+(Inputs!$G$98*'Historical Data'!BU137)+(Inputs!$G$99*'Historical Data'!BV137)+(Inputs!$G$100*'Historical Data'!BW137)+(Inputs!$G$101*'Historical Data'!BX137)+(Inputs!$G$102*'Historical Data'!BY137)+(Inputs!$G$103*'Historical Data'!BZ137)+(Inputs!$G$104*'Historical Data'!CA137)</f>
        <v>#DIV/0!</v>
      </c>
    </row>
    <row r="138" spans="1:80" ht="17" thickBot="1" x14ac:dyDescent="0.25">
      <c r="A138" s="45" t="s">
        <v>67</v>
      </c>
      <c r="B138" s="113">
        <v>6.7238333333333289E-2</v>
      </c>
      <c r="C138" s="113">
        <v>9.0836666666666593E-2</v>
      </c>
      <c r="D138" s="113">
        <v>0.73717166666666645</v>
      </c>
      <c r="E138" s="113">
        <v>0.94298333333333317</v>
      </c>
      <c r="F138" s="113">
        <v>0.49527166666666689</v>
      </c>
      <c r="G138" s="113">
        <v>0.43363083333333352</v>
      </c>
      <c r="H138" s="113">
        <v>0.23450833333333346</v>
      </c>
      <c r="I138" s="113">
        <v>0.96524833333333326</v>
      </c>
      <c r="J138" s="113">
        <v>0.2997266666666662</v>
      </c>
      <c r="K138" s="113">
        <v>0.72680250000000002</v>
      </c>
      <c r="L138" s="113">
        <v>0.84641166666666678</v>
      </c>
      <c r="M138" s="113">
        <v>0.59597500000000003</v>
      </c>
      <c r="N138" s="113">
        <v>0.87275000000000003</v>
      </c>
      <c r="O138" s="113">
        <v>0.29657833333333344</v>
      </c>
      <c r="P138" s="113">
        <v>0.61514083333333336</v>
      </c>
      <c r="Q138" s="113">
        <v>0.82213916666666675</v>
      </c>
      <c r="R138" s="113">
        <v>0.83669749999999943</v>
      </c>
      <c r="S138" s="113">
        <v>0.61585812524975658</v>
      </c>
      <c r="T138" s="114">
        <v>0.5458333333333335</v>
      </c>
      <c r="U138" s="113">
        <v>0.80091916666666652</v>
      </c>
      <c r="V138" s="113">
        <v>0.74468999999999952</v>
      </c>
      <c r="W138" s="113">
        <v>0.79393499999999984</v>
      </c>
      <c r="X138" s="113">
        <v>0.97021749999999984</v>
      </c>
      <c r="Y138" s="113">
        <v>0.75329916666666685</v>
      </c>
      <c r="Z138" s="113">
        <v>0.75582000000000038</v>
      </c>
      <c r="AA138" s="113">
        <v>0.54699999999999993</v>
      </c>
      <c r="AB138" s="113">
        <v>0.28452416666666658</v>
      </c>
      <c r="AC138" s="113">
        <v>0.1406133333333332</v>
      </c>
      <c r="AD138" s="113">
        <v>0.53821916666666703</v>
      </c>
      <c r="AE138" s="113">
        <v>-0.25830999999999982</v>
      </c>
      <c r="AF138" s="113">
        <v>0.83319999999999961</v>
      </c>
      <c r="AG138" s="113">
        <v>0.75603833333333315</v>
      </c>
      <c r="AH138" s="113">
        <v>1.0211583333333334</v>
      </c>
      <c r="AI138" s="113">
        <v>0.93969666666666707</v>
      </c>
      <c r="AJ138" s="113">
        <v>1.0022591666666667</v>
      </c>
      <c r="AK138" s="113">
        <v>0.54063500000000009</v>
      </c>
      <c r="AL138" s="113">
        <v>0.14352416666666665</v>
      </c>
      <c r="AM138" s="113">
        <v>0.18946499999999997</v>
      </c>
      <c r="AN138" s="113">
        <v>1.3149299999999995</v>
      </c>
      <c r="AO138" s="113">
        <v>0.6601966666666671</v>
      </c>
      <c r="AP138" s="113">
        <v>0.89184500000000044</v>
      </c>
      <c r="AQ138" s="113">
        <v>0.58539083333333319</v>
      </c>
      <c r="AR138" s="113">
        <v>0.47083333333333344</v>
      </c>
      <c r="AS138" s="113">
        <v>0.68080166666666642</v>
      </c>
      <c r="AT138" s="113">
        <v>0.64074999999999993</v>
      </c>
      <c r="AU138" s="113">
        <v>0.32666666666666677</v>
      </c>
      <c r="AV138" s="113">
        <v>6.2331666666666626E-2</v>
      </c>
      <c r="AW138" s="113">
        <v>0.19608333333333358</v>
      </c>
      <c r="AX138" s="113">
        <v>0.40633333333333321</v>
      </c>
      <c r="AY138" s="113">
        <v>0.49110999999999999</v>
      </c>
      <c r="AZ138" s="113">
        <v>0.59703500000000032</v>
      </c>
      <c r="BA138" s="113">
        <v>0.48579916666666673</v>
      </c>
      <c r="BB138" s="113">
        <v>0.5101325000000001</v>
      </c>
      <c r="BC138" s="113">
        <v>0.6609425000000001</v>
      </c>
      <c r="BD138" s="113">
        <v>0.34033416666666683</v>
      </c>
      <c r="BE138" s="113">
        <v>0.50080333333333338</v>
      </c>
      <c r="BF138" s="113">
        <v>0.44309166666666683</v>
      </c>
      <c r="BG138" s="113">
        <v>0.45475833333333343</v>
      </c>
      <c r="BH138" s="113">
        <v>0.90950666666666657</v>
      </c>
      <c r="BI138" s="113">
        <v>0.72450916666666665</v>
      </c>
      <c r="BJ138" s="113">
        <v>0.72982500000000028</v>
      </c>
      <c r="BK138" s="113">
        <v>1.0142558333333329</v>
      </c>
      <c r="BL138" s="113">
        <v>0.67639416666666674</v>
      </c>
      <c r="BM138" s="113">
        <v>0.69206172499999996</v>
      </c>
      <c r="BN138" s="113">
        <v>0.72555524999999987</v>
      </c>
      <c r="BO138" s="113">
        <v>0.45687735000000007</v>
      </c>
      <c r="BP138" s="113">
        <v>0.69590105833333349</v>
      </c>
      <c r="BQ138" s="113">
        <v>0.61585812524975658</v>
      </c>
      <c r="BR138" s="113">
        <v>0.34558333333333319</v>
      </c>
      <c r="BS138" s="113">
        <v>-0.78483333333333316</v>
      </c>
      <c r="BT138" s="113">
        <v>-0.11008333333333337</v>
      </c>
      <c r="BU138" s="113">
        <v>0.34675000000000006</v>
      </c>
      <c r="BV138" s="113">
        <v>0.28524999999999995</v>
      </c>
      <c r="BW138" s="113">
        <v>0.46616666666666667</v>
      </c>
      <c r="BX138" s="113">
        <v>0.42283333333333345</v>
      </c>
      <c r="BY138" s="113">
        <v>0.38883333333333336</v>
      </c>
      <c r="BZ138" s="113">
        <v>0.29941666666666666</v>
      </c>
      <c r="CA138" s="115">
        <v>0.46708333333333302</v>
      </c>
      <c r="CB138" s="56" t="e">
        <f t="shared" ref="CB138" si="0">SUM(CB18:CB137)/120</f>
        <v>#DIV/0!</v>
      </c>
    </row>
    <row r="139" spans="1:80" x14ac:dyDescent="0.2">
      <c r="A139" s="44">
        <v>38960</v>
      </c>
      <c r="B139" s="116">
        <v>4.9845771802777786E-2</v>
      </c>
      <c r="C139" s="116">
        <v>0.1170757466777778</v>
      </c>
      <c r="D139" s="116">
        <v>5.7361607174694464</v>
      </c>
      <c r="E139" s="116">
        <v>7.621556513611111</v>
      </c>
      <c r="F139" s="116">
        <v>1.1805438191361111</v>
      </c>
      <c r="G139" s="116">
        <v>22.447041005284031</v>
      </c>
      <c r="H139" s="116">
        <v>1.7014376200694437</v>
      </c>
      <c r="I139" s="116">
        <v>3.7297330000027782</v>
      </c>
      <c r="J139" s="116">
        <v>40.770438496711108</v>
      </c>
      <c r="K139" s="116">
        <v>3.1491962870062493</v>
      </c>
      <c r="L139" s="116">
        <v>5.6429448218027769</v>
      </c>
      <c r="M139" s="116">
        <v>1.1038128906250002</v>
      </c>
      <c r="N139" s="116">
        <v>2.551207562500001</v>
      </c>
      <c r="O139" s="116">
        <v>14.301091016802781</v>
      </c>
      <c r="P139" s="116">
        <v>4.9584563863340279</v>
      </c>
      <c r="Q139" s="116">
        <v>3.8977058380340286</v>
      </c>
      <c r="R139" s="116">
        <v>3.1951651875062526</v>
      </c>
      <c r="S139" s="116">
        <v>1.2724044364675842</v>
      </c>
      <c r="T139" s="117">
        <v>2.5095840277777772</v>
      </c>
      <c r="U139" s="116">
        <v>3.4131854295340283</v>
      </c>
      <c r="V139" s="116">
        <v>2.0664350001000016</v>
      </c>
      <c r="W139" s="116">
        <v>2.3512082232250009</v>
      </c>
      <c r="X139" s="116">
        <v>37.215886732806261</v>
      </c>
      <c r="Y139" s="116">
        <v>8.1202154106673614</v>
      </c>
      <c r="Z139" s="116">
        <v>4.3238211843999981</v>
      </c>
      <c r="AA139" s="116">
        <v>10.195249000000004</v>
      </c>
      <c r="AB139" s="116">
        <v>5.1255865739173627</v>
      </c>
      <c r="AC139" s="116">
        <v>1.7891380908444445</v>
      </c>
      <c r="AD139" s="116">
        <v>2.2404351867360991E-2</v>
      </c>
      <c r="AE139" s="116">
        <v>9.4082679441000021</v>
      </c>
      <c r="AF139" s="116">
        <v>111.90677796</v>
      </c>
      <c r="AG139" s="116">
        <v>5.0262874904694437</v>
      </c>
      <c r="AH139" s="116">
        <v>0.99748491673611062</v>
      </c>
      <c r="AI139" s="116">
        <v>1.2492458386777785</v>
      </c>
      <c r="AJ139" s="116">
        <v>2.8228732198340274</v>
      </c>
      <c r="AK139" s="116">
        <v>0.76032296122499998</v>
      </c>
      <c r="AL139" s="116">
        <v>34.85102691475069</v>
      </c>
      <c r="AM139" s="116">
        <v>6.3490644702250014</v>
      </c>
      <c r="AN139" s="116">
        <v>6.8265670729000041</v>
      </c>
      <c r="AO139" s="116">
        <v>8.8357760666777736</v>
      </c>
      <c r="AP139" s="116">
        <v>11.660483415025002</v>
      </c>
      <c r="AQ139" s="116">
        <v>4.8713308735840277</v>
      </c>
      <c r="AR139" s="116">
        <v>2.1291673611111106</v>
      </c>
      <c r="AS139" s="116">
        <v>7.9478792426694449</v>
      </c>
      <c r="AT139" s="116">
        <v>0.95893056250000031</v>
      </c>
      <c r="AU139" s="116">
        <v>6.0188444444444436</v>
      </c>
      <c r="AV139" s="116">
        <v>7.9224422669444475E-2</v>
      </c>
      <c r="AW139" s="116">
        <v>0.25393200694444412</v>
      </c>
      <c r="AX139" s="116">
        <v>0.48117344444444471</v>
      </c>
      <c r="AY139" s="116">
        <v>7.9349256100000029E-2</v>
      </c>
      <c r="AZ139" s="116">
        <v>4.2702775962249984</v>
      </c>
      <c r="BA139" s="116">
        <v>1.2960600006944431E-3</v>
      </c>
      <c r="BB139" s="116">
        <v>1.3613055624999863E-4</v>
      </c>
      <c r="BC139" s="116">
        <v>0.48949962780625006</v>
      </c>
      <c r="BD139" s="116">
        <v>4.5824181000694381E-2</v>
      </c>
      <c r="BE139" s="116">
        <v>1.2941413440111111</v>
      </c>
      <c r="BF139" s="116">
        <v>0.25858072506944424</v>
      </c>
      <c r="BG139" s="116">
        <v>0.24685164173611102</v>
      </c>
      <c r="BH139" s="116">
        <v>0.82720237671111096</v>
      </c>
      <c r="BI139" s="116">
        <v>6.6269732945840278</v>
      </c>
      <c r="BJ139" s="116">
        <v>6.2954573556249986</v>
      </c>
      <c r="BK139" s="116">
        <v>0.97169156211736196</v>
      </c>
      <c r="BL139" s="116">
        <v>12.806336209700696</v>
      </c>
      <c r="BM139" s="116">
        <v>1.4177623820879754</v>
      </c>
      <c r="BN139" s="116">
        <v>1.7605302590750638</v>
      </c>
      <c r="BO139" s="116">
        <v>6.7551986528522526E-2</v>
      </c>
      <c r="BP139" s="116">
        <v>3.1101507220951032</v>
      </c>
      <c r="BQ139" s="116">
        <v>1.2724044364675842</v>
      </c>
      <c r="BR139" s="116">
        <v>0.44144950694444474</v>
      </c>
      <c r="BS139" s="116">
        <v>4.2033611111110918E-3</v>
      </c>
      <c r="BT139" s="116">
        <v>0.17647000694444448</v>
      </c>
      <c r="BU139" s="116">
        <v>0.49456056249999991</v>
      </c>
      <c r="BV139" s="116">
        <v>9.3177562499999977E-2</v>
      </c>
      <c r="BW139" s="116">
        <v>1.5281080277777777</v>
      </c>
      <c r="BX139" s="116">
        <v>1.2480613611111111</v>
      </c>
      <c r="BY139" s="116">
        <v>1.0023346944444442</v>
      </c>
      <c r="BZ139" s="116">
        <v>0.14484367361111114</v>
      </c>
      <c r="CA139" s="116">
        <v>1.2750173611111174E-2</v>
      </c>
      <c r="CB139" s="51" t="e">
        <f>(CB18-CB$138)^2</f>
        <v>#DIV/0!</v>
      </c>
    </row>
    <row r="140" spans="1:80" x14ac:dyDescent="0.2">
      <c r="A140" s="44">
        <v>38990</v>
      </c>
      <c r="B140" s="116">
        <v>4.6553096802777784E-2</v>
      </c>
      <c r="C140" s="116">
        <v>0.10933824001111117</v>
      </c>
      <c r="D140" s="116">
        <v>2.5713031158027788</v>
      </c>
      <c r="E140" s="116">
        <v>0.83463450694444419</v>
      </c>
      <c r="F140" s="116">
        <v>1.8664250228027781</v>
      </c>
      <c r="G140" s="116">
        <v>9.9100981276173616</v>
      </c>
      <c r="H140" s="116">
        <v>12.365713641736111</v>
      </c>
      <c r="I140" s="116">
        <v>4.3243895669444483E-2</v>
      </c>
      <c r="J140" s="116">
        <v>240.38559245937779</v>
      </c>
      <c r="K140" s="116">
        <v>2.6289298530062495</v>
      </c>
      <c r="L140" s="116">
        <v>3.5997030198027775</v>
      </c>
      <c r="M140" s="116">
        <v>2.0355442256249994</v>
      </c>
      <c r="N140" s="116">
        <v>5.0299275625000002</v>
      </c>
      <c r="O140" s="116">
        <v>36.613128604802775</v>
      </c>
      <c r="P140" s="116">
        <v>7.3256384500694452E-2</v>
      </c>
      <c r="Q140" s="116">
        <v>0.12647921686736116</v>
      </c>
      <c r="R140" s="116">
        <v>0.91317613800625108</v>
      </c>
      <c r="S140" s="116">
        <v>2.6160462271741073E-2</v>
      </c>
      <c r="T140" s="117">
        <v>3.6640340277777774</v>
      </c>
      <c r="U140" s="116">
        <v>0.31976857286736132</v>
      </c>
      <c r="V140" s="116">
        <v>3.8208911841000015</v>
      </c>
      <c r="W140" s="116">
        <v>0.27453932122500024</v>
      </c>
      <c r="X140" s="116">
        <v>8.7869707398062502</v>
      </c>
      <c r="Y140" s="116">
        <v>11.103562393667358</v>
      </c>
      <c r="Z140" s="116">
        <v>5.9434539264000001</v>
      </c>
      <c r="AA140" s="116">
        <v>11.785488999999998</v>
      </c>
      <c r="AB140" s="116">
        <v>3.9217862506944349E-3</v>
      </c>
      <c r="AC140" s="116">
        <v>2.323836010844444</v>
      </c>
      <c r="AD140" s="116">
        <v>0.43214956003402732</v>
      </c>
      <c r="AE140" s="116">
        <v>15.536920056100003</v>
      </c>
      <c r="AF140" s="116">
        <v>20.517276160000002</v>
      </c>
      <c r="AG140" s="116">
        <v>27.551353627136109</v>
      </c>
      <c r="AH140" s="116">
        <v>1.7494250667361115</v>
      </c>
      <c r="AI140" s="116">
        <v>0.88302982534444519</v>
      </c>
      <c r="AJ140" s="116">
        <v>27.648237822000691</v>
      </c>
      <c r="AK140" s="116">
        <v>4.254525022499997E-2</v>
      </c>
      <c r="AL140" s="116">
        <v>0.74826680891736119</v>
      </c>
      <c r="AM140" s="116">
        <v>5.2553957762249999</v>
      </c>
      <c r="AN140" s="116">
        <v>6.0264168999999103E-3</v>
      </c>
      <c r="AO140" s="116">
        <v>19.784674346677779</v>
      </c>
      <c r="AP140" s="116">
        <v>18.602357172025005</v>
      </c>
      <c r="AQ140" s="116">
        <v>32.999174934250689</v>
      </c>
      <c r="AR140" s="116">
        <v>0.5612506944444442</v>
      </c>
      <c r="AS140" s="116">
        <v>1.2523885403361106</v>
      </c>
      <c r="AT140" s="116">
        <v>0.42152556250000012</v>
      </c>
      <c r="AU140" s="116">
        <v>2.4544444444444473E-2</v>
      </c>
      <c r="AV140" s="116">
        <v>9.7573975669444465E-2</v>
      </c>
      <c r="AW140" s="116">
        <v>9.8543673611110938E-2</v>
      </c>
      <c r="AX140" s="116">
        <v>9.2213444444444501E-2</v>
      </c>
      <c r="AY140" s="116">
        <v>2.3565320099999995E-2</v>
      </c>
      <c r="AZ140" s="116">
        <v>0.16157586122499976</v>
      </c>
      <c r="BA140" s="116">
        <v>6.2450426500694427E-2</v>
      </c>
      <c r="BB140" s="116">
        <v>5.0880697056249966E-2</v>
      </c>
      <c r="BC140" s="116">
        <v>5.9612030258062498</v>
      </c>
      <c r="BD140" s="116">
        <v>1.2269069834027743E-2</v>
      </c>
      <c r="BE140" s="116">
        <v>9.7456144280111108</v>
      </c>
      <c r="BF140" s="116">
        <v>0.13698017840277768</v>
      </c>
      <c r="BG140" s="116">
        <v>0.12848042840277774</v>
      </c>
      <c r="BH140" s="116">
        <v>0.82720237671111096</v>
      </c>
      <c r="BI140" s="116">
        <v>0.44757326508402778</v>
      </c>
      <c r="BJ140" s="116">
        <v>5.587668630625001</v>
      </c>
      <c r="BK140" s="116">
        <v>69.264935598950686</v>
      </c>
      <c r="BL140" s="116">
        <v>15.968861831200696</v>
      </c>
      <c r="BM140" s="116">
        <v>4.1431482982562119E-4</v>
      </c>
      <c r="BN140" s="116">
        <v>8.6600321122455615</v>
      </c>
      <c r="BO140" s="116">
        <v>0.61742608518962239</v>
      </c>
      <c r="BP140" s="116">
        <v>0.67582219896580353</v>
      </c>
      <c r="BQ140" s="116">
        <v>2.6160462271741073E-2</v>
      </c>
      <c r="BR140" s="116">
        <v>0.64708617361111131</v>
      </c>
      <c r="BS140" s="116">
        <v>5.4064000277777771</v>
      </c>
      <c r="BT140" s="116">
        <v>9.6151673611111141E-2</v>
      </c>
      <c r="BU140" s="116">
        <v>6.4135562499999965E-2</v>
      </c>
      <c r="BV140" s="116">
        <v>9.3177562499999977E-2</v>
      </c>
      <c r="BW140" s="116">
        <v>0.19906469444444444</v>
      </c>
      <c r="BX140" s="116">
        <v>0.11077802777777784</v>
      </c>
      <c r="BY140" s="116">
        <v>2.3680080277777775</v>
      </c>
      <c r="BZ140" s="116">
        <v>0.35930034027777785</v>
      </c>
      <c r="CA140" s="116">
        <v>2.1633506944444349E-2</v>
      </c>
      <c r="CB140" s="51" t="e">
        <f t="shared" ref="CB140:CB203" si="1">(CB19-CB$138)^2</f>
        <v>#DIV/0!</v>
      </c>
    </row>
    <row r="141" spans="1:80" x14ac:dyDescent="0.2">
      <c r="A141" s="44">
        <v>39021</v>
      </c>
      <c r="B141" s="116">
        <v>5.0338157469444478E-2</v>
      </c>
      <c r="C141" s="116">
        <v>0.11762384801111116</v>
      </c>
      <c r="D141" s="116">
        <v>34.060393923136104</v>
      </c>
      <c r="E141" s="116">
        <v>0.82867643361111132</v>
      </c>
      <c r="F141" s="116">
        <v>43.070715732802775</v>
      </c>
      <c r="G141" s="116">
        <v>13.02826766511736</v>
      </c>
      <c r="H141" s="116">
        <v>4.5164396200694448</v>
      </c>
      <c r="I141" s="116">
        <v>7.8035491336111096E-2</v>
      </c>
      <c r="J141" s="116">
        <v>7.1271557067111138</v>
      </c>
      <c r="K141" s="116">
        <v>6.3816738090062515</v>
      </c>
      <c r="L141" s="116">
        <v>6.6702790271361119</v>
      </c>
      <c r="M141" s="116">
        <v>6.212680875624998</v>
      </c>
      <c r="N141" s="116">
        <v>18.552402562499999</v>
      </c>
      <c r="O141" s="116">
        <v>154.91341230446946</v>
      </c>
      <c r="P141" s="116">
        <v>19.250675441000695</v>
      </c>
      <c r="Q141" s="116">
        <v>32.866839916534026</v>
      </c>
      <c r="R141" s="116">
        <v>9.2738673165062551</v>
      </c>
      <c r="S141" s="116">
        <v>0.64965455680013462</v>
      </c>
      <c r="T141" s="117">
        <v>6.7816840277777768</v>
      </c>
      <c r="U141" s="116">
        <v>9.2914063927006953</v>
      </c>
      <c r="V141" s="116">
        <v>5.7936971401000026</v>
      </c>
      <c r="W141" s="116">
        <v>22.332854835225007</v>
      </c>
      <c r="X141" s="116">
        <v>9.1904924543062521</v>
      </c>
      <c r="Y141" s="116">
        <v>24.160182282167359</v>
      </c>
      <c r="Z141" s="116">
        <v>21.463577094400001</v>
      </c>
      <c r="AA141" s="116">
        <v>4.4226089999999987</v>
      </c>
      <c r="AB141" s="116">
        <v>12.003285704917362</v>
      </c>
      <c r="AC141" s="116">
        <v>2.6630540928444444</v>
      </c>
      <c r="AD141" s="116">
        <v>49.904063692200694</v>
      </c>
      <c r="AE141" s="116">
        <v>1.5886333680999996</v>
      </c>
      <c r="AF141" s="116">
        <v>216.42528995999999</v>
      </c>
      <c r="AG141" s="116">
        <v>7.2286595802777839E-2</v>
      </c>
      <c r="AH141" s="116">
        <v>166.1892682450694</v>
      </c>
      <c r="AI141" s="116">
        <v>13.793820760011105</v>
      </c>
      <c r="AJ141" s="116">
        <v>23.822607240334026</v>
      </c>
      <c r="AK141" s="116">
        <v>84.167138290224997</v>
      </c>
      <c r="AL141" s="116">
        <v>4.9955639807506955</v>
      </c>
      <c r="AM141" s="116">
        <v>26.658995665224992</v>
      </c>
      <c r="AN141" s="116">
        <v>144.44121745690003</v>
      </c>
      <c r="AO141" s="116">
        <v>20.353662326677782</v>
      </c>
      <c r="AP141" s="116">
        <v>21.899170919025003</v>
      </c>
      <c r="AQ141" s="116">
        <v>18.823529501084032</v>
      </c>
      <c r="AR141" s="116">
        <v>0.13628402777777768</v>
      </c>
      <c r="AS141" s="116">
        <v>12.036724795336111</v>
      </c>
      <c r="AT141" s="116">
        <v>0.7043405625000001</v>
      </c>
      <c r="AU141" s="116">
        <v>12.768711111111111</v>
      </c>
      <c r="AV141" s="116">
        <v>9.7761486669444481E-2</v>
      </c>
      <c r="AW141" s="116">
        <v>3.760367361111102E-2</v>
      </c>
      <c r="AX141" s="116">
        <v>1.9067777777777893E-3</v>
      </c>
      <c r="AY141" s="116">
        <v>0.43455782409999993</v>
      </c>
      <c r="AZ141" s="116">
        <v>0.97745848222499965</v>
      </c>
      <c r="BA141" s="116">
        <v>1.6052678834027799E-2</v>
      </c>
      <c r="BB141" s="116">
        <v>2.2810816056250037E-2</v>
      </c>
      <c r="BC141" s="116">
        <v>4.9869924198062492</v>
      </c>
      <c r="BD141" s="116">
        <v>0.10874550483402769</v>
      </c>
      <c r="BE141" s="116">
        <v>0.60482247467777794</v>
      </c>
      <c r="BF141" s="116">
        <v>0.12831321006944435</v>
      </c>
      <c r="BG141" s="116">
        <v>0.12009112673611105</v>
      </c>
      <c r="BH141" s="116">
        <v>0.82720237671111096</v>
      </c>
      <c r="BI141" s="116">
        <v>3.2971629297506939</v>
      </c>
      <c r="BJ141" s="116">
        <v>2.3900387006249981</v>
      </c>
      <c r="BK141" s="116">
        <v>13.93337901378403</v>
      </c>
      <c r="BL141" s="116">
        <v>1.7217658673611155E-3</v>
      </c>
      <c r="BM141" s="116">
        <v>9.6335389015227744</v>
      </c>
      <c r="BN141" s="116">
        <v>29.06171386021807</v>
      </c>
      <c r="BO141" s="116">
        <v>6.6527188490822439E-2</v>
      </c>
      <c r="BP141" s="116">
        <v>0.83362023530393692</v>
      </c>
      <c r="BQ141" s="116">
        <v>0.64965455680013462</v>
      </c>
      <c r="BR141" s="116">
        <v>0.11183450694444458</v>
      </c>
      <c r="BS141" s="116">
        <v>12.007380027777778</v>
      </c>
      <c r="BT141" s="116">
        <v>0.2500833402777779</v>
      </c>
      <c r="BU141" s="116">
        <v>3.5466305624999994</v>
      </c>
      <c r="BV141" s="116">
        <v>0.20679756250000003</v>
      </c>
      <c r="BW141" s="116">
        <v>0.37679136111111128</v>
      </c>
      <c r="BX141" s="116">
        <v>3.1228780277777775</v>
      </c>
      <c r="BY141" s="116">
        <v>1.7987280277777777</v>
      </c>
      <c r="BZ141" s="116">
        <v>1.4174886736111112</v>
      </c>
      <c r="CA141" s="116">
        <v>1.3062585069444452</v>
      </c>
      <c r="CB141" s="51" t="e">
        <f t="shared" si="1"/>
        <v>#DIV/0!</v>
      </c>
    </row>
    <row r="142" spans="1:80" x14ac:dyDescent="0.2">
      <c r="A142" s="44">
        <v>39051</v>
      </c>
      <c r="B142" s="116">
        <v>4.7681817469444471E-2</v>
      </c>
      <c r="C142" s="116">
        <v>0.10716675201111119</v>
      </c>
      <c r="D142" s="116">
        <v>13.002719145136112</v>
      </c>
      <c r="E142" s="116">
        <v>3.2208882669444439</v>
      </c>
      <c r="F142" s="116">
        <v>30.133823426802781</v>
      </c>
      <c r="G142" s="116">
        <v>65.525287861617343</v>
      </c>
      <c r="H142" s="116">
        <v>0.76421107006944433</v>
      </c>
      <c r="I142" s="116">
        <v>1.0523648030027777</v>
      </c>
      <c r="J142" s="116">
        <v>1.4082507111110767E-3</v>
      </c>
      <c r="K142" s="116">
        <v>2.2061086635062499</v>
      </c>
      <c r="L142" s="116">
        <v>1.331689073469444</v>
      </c>
      <c r="M142" s="116">
        <v>3.1351128906249994</v>
      </c>
      <c r="N142" s="116">
        <v>11.609352562500002</v>
      </c>
      <c r="O142" s="116">
        <v>112.39650229746947</v>
      </c>
      <c r="P142" s="116">
        <v>5.2439129850006951</v>
      </c>
      <c r="Q142" s="116">
        <v>1.809726709700695</v>
      </c>
      <c r="R142" s="116">
        <v>8.2328968365062547</v>
      </c>
      <c r="S142" s="116">
        <v>0.62218216254962777</v>
      </c>
      <c r="T142" s="117">
        <v>1.2191840277777775</v>
      </c>
      <c r="U142" s="116">
        <v>6.8417862218673609</v>
      </c>
      <c r="V142" s="116">
        <v>1.5470633161000007</v>
      </c>
      <c r="W142" s="116">
        <v>2.6392114392249999</v>
      </c>
      <c r="X142" s="116">
        <v>2.8797496053062495</v>
      </c>
      <c r="Y142" s="116">
        <v>0.16859167566736127</v>
      </c>
      <c r="Z142" s="116">
        <v>2.7128725263999982</v>
      </c>
      <c r="AA142" s="116">
        <v>62.932489000000011</v>
      </c>
      <c r="AB142" s="116">
        <v>7.7755974730840283</v>
      </c>
      <c r="AC142" s="116">
        <v>2.0130177777779021E-5</v>
      </c>
      <c r="AD142" s="116">
        <v>34.729580334367355</v>
      </c>
      <c r="AE142" s="116">
        <v>46.666796316100005</v>
      </c>
      <c r="AF142" s="116">
        <v>326.29003224999991</v>
      </c>
      <c r="AG142" s="116">
        <v>40.684773233136106</v>
      </c>
      <c r="AH142" s="116">
        <v>1.4218575069444451E-2</v>
      </c>
      <c r="AI142" s="116">
        <v>1.0868011111113696E-5</v>
      </c>
      <c r="AJ142" s="116">
        <v>0.21073531850069446</v>
      </c>
      <c r="AK142" s="116">
        <v>42.545158702225002</v>
      </c>
      <c r="AL142" s="116">
        <v>2.2342003344173609</v>
      </c>
      <c r="AM142" s="116">
        <v>5.2136187222250001</v>
      </c>
      <c r="AN142" s="116">
        <v>15.532032744900006</v>
      </c>
      <c r="AO142" s="116">
        <v>2.7523916011110951E-2</v>
      </c>
      <c r="AP142" s="116">
        <v>48.257405030024991</v>
      </c>
      <c r="AQ142" s="116">
        <v>22.2397992682507</v>
      </c>
      <c r="AR142" s="116">
        <v>1.0591840277777775</v>
      </c>
      <c r="AS142" s="116">
        <v>2.2541969553361114</v>
      </c>
      <c r="AT142" s="116">
        <v>0.92016056250000033</v>
      </c>
      <c r="AU142" s="116">
        <v>7.2540444444444443</v>
      </c>
      <c r="AV142" s="116">
        <v>9.0581937669444487E-2</v>
      </c>
      <c r="AW142" s="116">
        <v>9.8543673611110938E-2</v>
      </c>
      <c r="AX142" s="116">
        <v>0.13962677777777788</v>
      </c>
      <c r="AY142" s="116">
        <v>6.1632531081000002</v>
      </c>
      <c r="AZ142" s="116">
        <v>6.1403105412249985</v>
      </c>
      <c r="BA142" s="116">
        <v>1.1813534215006942</v>
      </c>
      <c r="BB142" s="116">
        <v>1.1290496920562498</v>
      </c>
      <c r="BC142" s="116">
        <v>1.9660035903062503</v>
      </c>
      <c r="BD142" s="116">
        <v>4.5056784000694371E-2</v>
      </c>
      <c r="BE142" s="116">
        <v>1.2299549344444449E-2</v>
      </c>
      <c r="BF142" s="116">
        <v>0.85601046006944415</v>
      </c>
      <c r="BG142" s="116">
        <v>0.83455837673611122</v>
      </c>
      <c r="BH142" s="116">
        <v>0.82720237671111096</v>
      </c>
      <c r="BI142" s="116">
        <v>21.599341454250695</v>
      </c>
      <c r="BJ142" s="116">
        <v>18.234394530625</v>
      </c>
      <c r="BK142" s="116">
        <v>29.439784920950707</v>
      </c>
      <c r="BL142" s="116">
        <v>29.249645793200695</v>
      </c>
      <c r="BM142" s="116">
        <v>3.6986185237895266</v>
      </c>
      <c r="BN142" s="116">
        <v>3.1560721648890642</v>
      </c>
      <c r="BO142" s="116">
        <v>0.86970853391672232</v>
      </c>
      <c r="BP142" s="116">
        <v>9.1897864628270369</v>
      </c>
      <c r="BQ142" s="116">
        <v>0.62218216254962777</v>
      </c>
      <c r="BR142" s="116">
        <v>0.51039117361111153</v>
      </c>
      <c r="BS142" s="116">
        <v>21.857183361111112</v>
      </c>
      <c r="BT142" s="116">
        <v>1.1665800069444443</v>
      </c>
      <c r="BU142" s="116">
        <v>3.0389205624999991</v>
      </c>
      <c r="BV142" s="116">
        <v>0.76518756249999986</v>
      </c>
      <c r="BW142" s="116">
        <v>0.94835136111111107</v>
      </c>
      <c r="BX142" s="116">
        <v>4.7400546944444439</v>
      </c>
      <c r="BY142" s="116">
        <v>3.3531713611111118</v>
      </c>
      <c r="BZ142" s="116">
        <v>0.38512367361111116</v>
      </c>
      <c r="CA142" s="116">
        <v>3.2145501736111113</v>
      </c>
      <c r="CB142" s="51" t="e">
        <f t="shared" si="1"/>
        <v>#DIV/0!</v>
      </c>
    </row>
    <row r="143" spans="1:80" x14ac:dyDescent="0.2">
      <c r="A143" s="44">
        <v>39082</v>
      </c>
      <c r="B143" s="116">
        <v>5.5066097802777797E-2</v>
      </c>
      <c r="C143" s="116">
        <v>0.11796706134444453</v>
      </c>
      <c r="D143" s="116">
        <v>3.4825966894694433</v>
      </c>
      <c r="E143" s="116">
        <v>2.4461481336111115</v>
      </c>
      <c r="F143" s="116">
        <v>24.480015660469441</v>
      </c>
      <c r="G143" s="116">
        <v>8.6590762212840282</v>
      </c>
      <c r="H143" s="116">
        <v>7.7584067367361103</v>
      </c>
      <c r="I143" s="116">
        <v>7.731087566944439E-2</v>
      </c>
      <c r="J143" s="116">
        <v>16.943706154711116</v>
      </c>
      <c r="K143" s="116">
        <v>0.19439060550624995</v>
      </c>
      <c r="L143" s="116">
        <v>0.56582239146944457</v>
      </c>
      <c r="M143" s="116">
        <v>2.6390814756249994</v>
      </c>
      <c r="N143" s="116">
        <v>0.65165256249999981</v>
      </c>
      <c r="O143" s="116">
        <v>33.380411397802781</v>
      </c>
      <c r="P143" s="116">
        <v>9.9136294834027791E-2</v>
      </c>
      <c r="Q143" s="116">
        <v>0.66624637720069457</v>
      </c>
      <c r="R143" s="116">
        <v>1.1391239535062485</v>
      </c>
      <c r="S143" s="116">
        <v>8.6686688087613626E-3</v>
      </c>
      <c r="T143" s="117">
        <v>0.51003402777777751</v>
      </c>
      <c r="U143" s="116">
        <v>7.8853320069445065E-4</v>
      </c>
      <c r="V143" s="116">
        <v>0.35059425210000056</v>
      </c>
      <c r="W143" s="116">
        <v>0.26773897922499984</v>
      </c>
      <c r="X143" s="116">
        <v>1.9132906523062494</v>
      </c>
      <c r="Y143" s="116">
        <v>18.608000500500697</v>
      </c>
      <c r="Z143" s="116">
        <v>2.3864070399999882E-2</v>
      </c>
      <c r="AA143" s="116">
        <v>10.131488999999998</v>
      </c>
      <c r="AB143" s="116">
        <v>8.493586497917363</v>
      </c>
      <c r="AC143" s="116">
        <v>13.201498669511114</v>
      </c>
      <c r="AD143" s="116">
        <v>34.615346716200698</v>
      </c>
      <c r="AE143" s="116">
        <v>4.0791476961000006</v>
      </c>
      <c r="AF143" s="116">
        <v>39.425840999999998</v>
      </c>
      <c r="AG143" s="116">
        <v>6.6164100434694424</v>
      </c>
      <c r="AH143" s="116">
        <v>2.4228219600694447</v>
      </c>
      <c r="AI143" s="116">
        <v>1.5644923013444454</v>
      </c>
      <c r="AJ143" s="116">
        <v>8.0499355463340283</v>
      </c>
      <c r="AK143" s="116">
        <v>0.30732055322499985</v>
      </c>
      <c r="AL143" s="116">
        <v>3.1207901749173605</v>
      </c>
      <c r="AM143" s="116">
        <v>0.33551318522500007</v>
      </c>
      <c r="AN143" s="116">
        <v>0.61837777690000106</v>
      </c>
      <c r="AO143" s="116">
        <v>3.3207894386777754</v>
      </c>
      <c r="AP143" s="116">
        <v>4.091092796025003</v>
      </c>
      <c r="AQ143" s="116">
        <v>1.5490063424173606</v>
      </c>
      <c r="AR143" s="116">
        <v>2.1340340277777781</v>
      </c>
      <c r="AS143" s="116">
        <v>3.3058451793361119</v>
      </c>
      <c r="AT143" s="116">
        <v>0.17577056250000012</v>
      </c>
      <c r="AU143" s="116">
        <v>7.9712111111111108</v>
      </c>
      <c r="AV143" s="116">
        <v>0.24807206466944451</v>
      </c>
      <c r="AW143" s="116">
        <v>3.1005340277777869E-2</v>
      </c>
      <c r="AX143" s="116">
        <v>0.73330677777777753</v>
      </c>
      <c r="AY143" s="116">
        <v>2.4298262641000004</v>
      </c>
      <c r="AZ143" s="116">
        <v>1.2226498902250007</v>
      </c>
      <c r="BA143" s="116">
        <v>0.47458435816736105</v>
      </c>
      <c r="BB143" s="116">
        <v>0.44164996205624996</v>
      </c>
      <c r="BC143" s="116">
        <v>2.6838876363062498</v>
      </c>
      <c r="BD143" s="116">
        <v>0.10867956166736104</v>
      </c>
      <c r="BE143" s="116">
        <v>14.172940992011114</v>
      </c>
      <c r="BF143" s="116">
        <v>2.0713206267361106</v>
      </c>
      <c r="BG143" s="116">
        <v>2.0378752100694446</v>
      </c>
      <c r="BH143" s="116">
        <v>0.82720237671111096</v>
      </c>
      <c r="BI143" s="116">
        <v>47.162682154250689</v>
      </c>
      <c r="BJ143" s="116">
        <v>1.7527774056250007</v>
      </c>
      <c r="BK143" s="116">
        <v>21.168794580284025</v>
      </c>
      <c r="BL143" s="116">
        <v>2.60469203886736</v>
      </c>
      <c r="BM143" s="116">
        <v>6.0876314417256513E-3</v>
      </c>
      <c r="BN143" s="116">
        <v>0.29117652386006243</v>
      </c>
      <c r="BO143" s="116">
        <v>1.4718267004888224</v>
      </c>
      <c r="BP143" s="116">
        <v>25.588878107188577</v>
      </c>
      <c r="BQ143" s="116">
        <v>8.6686688087613626E-3</v>
      </c>
      <c r="BR143" s="116">
        <v>1.309689506944445</v>
      </c>
      <c r="BS143" s="116">
        <v>2.0017533611111107</v>
      </c>
      <c r="BT143" s="116">
        <v>0.98026500694444463</v>
      </c>
      <c r="BU143" s="116">
        <v>1.5209055624999999</v>
      </c>
      <c r="BV143" s="116">
        <v>0.18900756250000003</v>
      </c>
      <c r="BW143" s="116">
        <v>0.798938027777778</v>
      </c>
      <c r="BX143" s="116">
        <v>2.7462013611111113</v>
      </c>
      <c r="BY143" s="116">
        <v>13.40414136111111</v>
      </c>
      <c r="BZ143" s="116">
        <v>1.3702653402777778</v>
      </c>
      <c r="CA143" s="116">
        <v>1.6975918402777785</v>
      </c>
      <c r="CB143" s="51" t="e">
        <f t="shared" si="1"/>
        <v>#DIV/0!</v>
      </c>
    </row>
    <row r="144" spans="1:80" x14ac:dyDescent="0.2">
      <c r="A144" s="44">
        <v>39113</v>
      </c>
      <c r="B144" s="116">
        <v>5.4038426469444477E-2</v>
      </c>
      <c r="C144" s="116">
        <v>0.11734963734444452</v>
      </c>
      <c r="D144" s="116">
        <v>67.214227136802791</v>
      </c>
      <c r="E144" s="116">
        <v>1.0979197669444447</v>
      </c>
      <c r="F144" s="116">
        <v>0.14536808380277796</v>
      </c>
      <c r="G144" s="116">
        <v>2.0596005087840283</v>
      </c>
      <c r="H144" s="116">
        <v>1.8122320034027772</v>
      </c>
      <c r="I144" s="116">
        <v>4.7134653393361106</v>
      </c>
      <c r="J144" s="116">
        <v>18.177204864044448</v>
      </c>
      <c r="K144" s="116">
        <v>1.6684824315062499</v>
      </c>
      <c r="L144" s="116">
        <v>3.6065364978027765</v>
      </c>
      <c r="M144" s="116">
        <v>0.52348842562499975</v>
      </c>
      <c r="N144" s="116">
        <v>16.869502562500003</v>
      </c>
      <c r="O144" s="116">
        <v>50.854322459136114</v>
      </c>
      <c r="P144" s="116">
        <v>0.73867005916736095</v>
      </c>
      <c r="Q144" s="116">
        <v>1.3784188403673612</v>
      </c>
      <c r="R144" s="116">
        <v>6.8058504840062515</v>
      </c>
      <c r="S144" s="116">
        <v>1.9421521391219725</v>
      </c>
      <c r="T144" s="117">
        <v>0.7467840277777773</v>
      </c>
      <c r="U144" s="116">
        <v>5.4778505312006942</v>
      </c>
      <c r="V144" s="116">
        <v>0.57655167610000069</v>
      </c>
      <c r="W144" s="116">
        <v>1.8038235942250005</v>
      </c>
      <c r="X144" s="116">
        <v>0.93177030480625034</v>
      </c>
      <c r="Y144" s="116">
        <v>50.875421177834021</v>
      </c>
      <c r="Z144" s="116">
        <v>0.70177479840000057</v>
      </c>
      <c r="AA144" s="116">
        <v>7.6010489999999979</v>
      </c>
      <c r="AB144" s="116">
        <v>1.2289403782506949</v>
      </c>
      <c r="AC144" s="116">
        <v>0.24234616217777794</v>
      </c>
      <c r="AD144" s="116">
        <v>3.8067164182006938</v>
      </c>
      <c r="AE144" s="116">
        <v>4.5881211601000009</v>
      </c>
      <c r="AF144" s="116">
        <v>763.01355529000011</v>
      </c>
      <c r="AG144" s="116">
        <v>3.1455209854694446</v>
      </c>
      <c r="AH144" s="116">
        <v>1.4639588367361112</v>
      </c>
      <c r="AI144" s="116">
        <v>0.25280448801111144</v>
      </c>
      <c r="AJ144" s="116">
        <v>4.2101260398340274</v>
      </c>
      <c r="AK144" s="116">
        <v>1.1199062249999977E-3</v>
      </c>
      <c r="AL144" s="116">
        <v>10.326737569750692</v>
      </c>
      <c r="AM144" s="116">
        <v>3.2330377442250002</v>
      </c>
      <c r="AN144" s="116">
        <v>7.7443654369000043</v>
      </c>
      <c r="AO144" s="116">
        <v>5.3518041373444474</v>
      </c>
      <c r="AP144" s="116">
        <v>24.653657910025011</v>
      </c>
      <c r="AQ144" s="116">
        <v>1.5750019917506943</v>
      </c>
      <c r="AR144" s="116">
        <v>0.30341736111111117</v>
      </c>
      <c r="AS144" s="116">
        <v>0.46349090933611076</v>
      </c>
      <c r="AT144" s="116">
        <v>0.22968056250000016</v>
      </c>
      <c r="AU144" s="116">
        <v>0.12484444444444441</v>
      </c>
      <c r="AV144" s="116">
        <v>1.7074213336111126E-2</v>
      </c>
      <c r="AW144" s="116">
        <v>5.7200694444443261E-4</v>
      </c>
      <c r="AX144" s="116">
        <v>0.14925344444444433</v>
      </c>
      <c r="AY144" s="116">
        <v>1.8963768681000004</v>
      </c>
      <c r="AZ144" s="116">
        <v>0.44818338622499954</v>
      </c>
      <c r="BA144" s="116">
        <v>9.7612556971673605</v>
      </c>
      <c r="BB144" s="116">
        <v>9.6097985010562503</v>
      </c>
      <c r="BC144" s="116">
        <v>4.42747878480625</v>
      </c>
      <c r="BD144" s="116">
        <v>0.17915396566736094</v>
      </c>
      <c r="BE144" s="116">
        <v>1.5898604040111108</v>
      </c>
      <c r="BF144" s="116">
        <v>3.6412590434027776</v>
      </c>
      <c r="BG144" s="116">
        <v>3.5968702934027781</v>
      </c>
      <c r="BH144" s="116">
        <v>0.82720237671111096</v>
      </c>
      <c r="BI144" s="116">
        <v>43.185806080750694</v>
      </c>
      <c r="BJ144" s="116">
        <v>5.1536945306249979</v>
      </c>
      <c r="BK144" s="116">
        <v>8.466029176617365</v>
      </c>
      <c r="BL144" s="116">
        <v>1.8950436203673604</v>
      </c>
      <c r="BM144" s="116">
        <v>0.68300352814207577</v>
      </c>
      <c r="BN144" s="116">
        <v>2.2325417476455622</v>
      </c>
      <c r="BO144" s="116">
        <v>3.046915651884722</v>
      </c>
      <c r="BP144" s="116">
        <v>26.026046479145474</v>
      </c>
      <c r="BQ144" s="116">
        <v>1.9421521391219725</v>
      </c>
      <c r="BR144" s="116">
        <v>0.73002784027777801</v>
      </c>
      <c r="BS144" s="116">
        <v>5.174866694444443</v>
      </c>
      <c r="BT144" s="116">
        <v>0.51852000694444456</v>
      </c>
      <c r="BU144" s="116">
        <v>2.9352255624999999</v>
      </c>
      <c r="BV144" s="116">
        <v>2.7307562499999983E-2</v>
      </c>
      <c r="BW144" s="116">
        <v>0.67870136111111123</v>
      </c>
      <c r="BX144" s="116">
        <v>0.52877136111111089</v>
      </c>
      <c r="BY144" s="116">
        <v>3.5012646944444437</v>
      </c>
      <c r="BZ144" s="116">
        <v>2.4354203402777781</v>
      </c>
      <c r="CA144" s="116">
        <v>1.5200835069444449</v>
      </c>
      <c r="CB144" s="51" t="e">
        <f t="shared" si="1"/>
        <v>#DIV/0!</v>
      </c>
    </row>
    <row r="145" spans="1:80" x14ac:dyDescent="0.2">
      <c r="A145" s="44">
        <v>39141</v>
      </c>
      <c r="B145" s="116">
        <v>4.1518816802777803E-2</v>
      </c>
      <c r="C145" s="116">
        <v>9.039844001111115E-2</v>
      </c>
      <c r="D145" s="116">
        <v>16.128831631802779</v>
      </c>
      <c r="E145" s="116">
        <v>6.5386751736111117</v>
      </c>
      <c r="F145" s="116">
        <v>20.035217565136112</v>
      </c>
      <c r="G145" s="116">
        <v>6.9449686011173624</v>
      </c>
      <c r="H145" s="116">
        <v>10.376183126736111</v>
      </c>
      <c r="I145" s="116">
        <v>9.4282670673361118</v>
      </c>
      <c r="J145" s="116">
        <v>57.811286046044451</v>
      </c>
      <c r="K145" s="116">
        <v>5.6939623710062497</v>
      </c>
      <c r="L145" s="116">
        <v>7.702354847136113</v>
      </c>
      <c r="M145" s="116">
        <v>4.7741157506250005</v>
      </c>
      <c r="N145" s="116">
        <v>3.6376025624999997</v>
      </c>
      <c r="O145" s="116">
        <v>3.9821067221361108</v>
      </c>
      <c r="P145" s="116">
        <v>2.8030823680006938</v>
      </c>
      <c r="Q145" s="116">
        <v>1.4909366465340279</v>
      </c>
      <c r="R145" s="116">
        <v>0.28782956750624938</v>
      </c>
      <c r="S145" s="116">
        <v>0.15093424840515401</v>
      </c>
      <c r="T145" s="117">
        <v>7.4301673611111125</v>
      </c>
      <c r="U145" s="116">
        <v>2.3109827034027721E-2</v>
      </c>
      <c r="V145" s="116">
        <v>7.3245468320999967</v>
      </c>
      <c r="W145" s="116">
        <v>3.1280697632249992</v>
      </c>
      <c r="X145" s="116">
        <v>12.860955957306251</v>
      </c>
      <c r="Y145" s="116">
        <v>2.6807485611673614</v>
      </c>
      <c r="Z145" s="116">
        <v>19.890529614400002</v>
      </c>
      <c r="AA145" s="116">
        <v>2.7888999999999976E-2</v>
      </c>
      <c r="AB145" s="116">
        <v>0.13346174675069436</v>
      </c>
      <c r="AC145" s="116">
        <v>7.8085968428444463</v>
      </c>
      <c r="AD145" s="116">
        <v>21.777334446700696</v>
      </c>
      <c r="AE145" s="116">
        <v>32.230713384099992</v>
      </c>
      <c r="AF145" s="116">
        <v>33.340230810000008</v>
      </c>
      <c r="AG145" s="116">
        <v>3.4223581681361113</v>
      </c>
      <c r="AH145" s="116">
        <v>9.120651668402779</v>
      </c>
      <c r="AI145" s="116">
        <v>0.78677491334444372</v>
      </c>
      <c r="AJ145" s="116">
        <v>8.7192689870006941</v>
      </c>
      <c r="AK145" s="116">
        <v>40.962112027225004</v>
      </c>
      <c r="AL145" s="116">
        <v>110.68251586491733</v>
      </c>
      <c r="AM145" s="116">
        <v>37.539332494224993</v>
      </c>
      <c r="AN145" s="116">
        <v>13.939544944900002</v>
      </c>
      <c r="AO145" s="116">
        <v>10.556672470677775</v>
      </c>
      <c r="AP145" s="116">
        <v>53.773695633025</v>
      </c>
      <c r="AQ145" s="116">
        <v>39.64728699775069</v>
      </c>
      <c r="AR145" s="116">
        <v>2.5254506944444444</v>
      </c>
      <c r="AS145" s="116">
        <v>4.8180981669444338E-2</v>
      </c>
      <c r="AT145" s="116">
        <v>0.56137556249999998</v>
      </c>
      <c r="AU145" s="116">
        <v>0.24337777777777764</v>
      </c>
      <c r="AV145" s="116">
        <v>9.0702365002777799E-2</v>
      </c>
      <c r="AW145" s="116">
        <v>0.36471534027777752</v>
      </c>
      <c r="AX145" s="116">
        <v>0.79864011111111144</v>
      </c>
      <c r="AY145" s="116">
        <v>11.1503234241</v>
      </c>
      <c r="AZ145" s="116">
        <v>2.6486423262249983</v>
      </c>
      <c r="BA145" s="116">
        <v>1.9209983100006938</v>
      </c>
      <c r="BB145" s="116">
        <v>1.8541383805562495</v>
      </c>
      <c r="BC145" s="116">
        <v>1.4606535306249988E-2</v>
      </c>
      <c r="BD145" s="116">
        <v>0.13065754866736098</v>
      </c>
      <c r="BE145" s="116">
        <v>1.3284944440111113</v>
      </c>
      <c r="BF145" s="116">
        <v>4.198742506944439E-2</v>
      </c>
      <c r="BG145" s="116">
        <v>3.7342341736111083E-2</v>
      </c>
      <c r="BH145" s="116">
        <v>0.82720237671111096</v>
      </c>
      <c r="BI145" s="116">
        <v>8.6494270817506962</v>
      </c>
      <c r="BJ145" s="116">
        <v>2.7703105806250008</v>
      </c>
      <c r="BK145" s="116">
        <v>25.50092610761736</v>
      </c>
      <c r="BL145" s="116">
        <v>8.2365651700694473E-2</v>
      </c>
      <c r="BM145" s="116">
        <v>1.988042824911076</v>
      </c>
      <c r="BN145" s="116">
        <v>21.64807093062656</v>
      </c>
      <c r="BO145" s="116">
        <v>7.3806397834224957E-3</v>
      </c>
      <c r="BP145" s="116">
        <v>4.7730318096441877</v>
      </c>
      <c r="BQ145" s="116">
        <v>0.15093424840515401</v>
      </c>
      <c r="BR145" s="116">
        <v>0.66327450694444468</v>
      </c>
      <c r="BS145" s="116">
        <v>2.4175066944444441</v>
      </c>
      <c r="BT145" s="116">
        <v>0.33649667361111107</v>
      </c>
      <c r="BU145" s="116">
        <v>1.4478105624999997</v>
      </c>
      <c r="BV145" s="116">
        <v>0.85516256249999989</v>
      </c>
      <c r="BW145" s="116">
        <v>1.1446944444444441E-3</v>
      </c>
      <c r="BX145" s="116">
        <v>8.2464694444444361E-2</v>
      </c>
      <c r="BY145" s="116">
        <v>22.741771361111109</v>
      </c>
      <c r="BZ145" s="116">
        <v>0.67335700694444467</v>
      </c>
      <c r="CA145" s="116">
        <v>0.53716684027777806</v>
      </c>
      <c r="CB145" s="51" t="e">
        <f t="shared" si="1"/>
        <v>#DIV/0!</v>
      </c>
    </row>
    <row r="146" spans="1:80" x14ac:dyDescent="0.2">
      <c r="A146" s="44">
        <v>39172</v>
      </c>
      <c r="B146" s="116">
        <v>5.3991944136111122E-2</v>
      </c>
      <c r="C146" s="116">
        <v>0.11673383334444451</v>
      </c>
      <c r="D146" s="116">
        <v>10.933416186802775</v>
      </c>
      <c r="E146" s="116">
        <v>0.87594000694444474</v>
      </c>
      <c r="F146" s="116">
        <v>31.979345450802775</v>
      </c>
      <c r="G146" s="116">
        <v>32.932323804450689</v>
      </c>
      <c r="H146" s="116">
        <v>1.5522875750694451</v>
      </c>
      <c r="I146" s="116">
        <v>0.89084967633611101</v>
      </c>
      <c r="J146" s="116">
        <v>119.0384283573778</v>
      </c>
      <c r="K146" s="116">
        <v>2.8560155006250008E-2</v>
      </c>
      <c r="L146" s="116">
        <v>3.3310508469444472E-2</v>
      </c>
      <c r="M146" s="116">
        <v>0.78823323062499995</v>
      </c>
      <c r="N146" s="116">
        <v>14.801332562499999</v>
      </c>
      <c r="O146" s="116">
        <v>34.110525244469436</v>
      </c>
      <c r="P146" s="116">
        <v>0.24212222350069437</v>
      </c>
      <c r="Q146" s="116">
        <v>0.28306567486736117</v>
      </c>
      <c r="R146" s="116">
        <v>9.3707240062501102E-3</v>
      </c>
      <c r="S146" s="116">
        <v>2.0028249332623729E-2</v>
      </c>
      <c r="T146" s="117">
        <v>0.20626736111111096</v>
      </c>
      <c r="U146" s="116">
        <v>0.20203301953402789</v>
      </c>
      <c r="V146" s="116">
        <v>0.17264856010000032</v>
      </c>
      <c r="W146" s="116">
        <v>2.7610807225000041E-2</v>
      </c>
      <c r="X146" s="116">
        <v>2.4424219806250067E-2</v>
      </c>
      <c r="Y146" s="116">
        <v>3.6787208033340288</v>
      </c>
      <c r="Z146" s="116">
        <v>9.6253821503999966</v>
      </c>
      <c r="AA146" s="116">
        <v>3.2508090000000007</v>
      </c>
      <c r="AB146" s="116">
        <v>6.3477584747506945</v>
      </c>
      <c r="AC146" s="116">
        <v>0.91262356484444429</v>
      </c>
      <c r="AD146" s="116">
        <v>39.40551012670069</v>
      </c>
      <c r="AE146" s="116">
        <v>0.36567418409999985</v>
      </c>
      <c r="AF146" s="116">
        <v>52.964917289999988</v>
      </c>
      <c r="AG146" s="116">
        <v>3.3234687648027768</v>
      </c>
      <c r="AH146" s="116">
        <v>57.054481011736115</v>
      </c>
      <c r="AI146" s="116">
        <v>17.349751858677777</v>
      </c>
      <c r="AJ146" s="116">
        <v>7.7609091486673609</v>
      </c>
      <c r="AK146" s="116">
        <v>32.575156726225003</v>
      </c>
      <c r="AL146" s="116">
        <v>16.589946744084028</v>
      </c>
      <c r="AM146" s="116">
        <v>32.216238124225001</v>
      </c>
      <c r="AN146" s="116">
        <v>4.7854625049000017</v>
      </c>
      <c r="AO146" s="116">
        <v>92.09287622667776</v>
      </c>
      <c r="AP146" s="116">
        <v>9.699829947025</v>
      </c>
      <c r="AQ146" s="116">
        <v>60.604810733250702</v>
      </c>
      <c r="AR146" s="116">
        <v>1.1899173611111111</v>
      </c>
      <c r="AS146" s="116">
        <v>7.0352346013361107</v>
      </c>
      <c r="AT146" s="116">
        <v>0.18554556249999998</v>
      </c>
      <c r="AU146" s="116">
        <v>5.1680444444444449</v>
      </c>
      <c r="AV146" s="116">
        <v>7.8102549336111132E-2</v>
      </c>
      <c r="AW146" s="116">
        <v>3.0247006944444356E-2</v>
      </c>
      <c r="AX146" s="116">
        <v>3.4720111111111063E-2</v>
      </c>
      <c r="AY146" s="116">
        <v>0.58398635610000027</v>
      </c>
      <c r="AZ146" s="116">
        <v>0.16486442122500025</v>
      </c>
      <c r="BA146" s="116">
        <v>1.0567822866673613</v>
      </c>
      <c r="BB146" s="116">
        <v>1.1074036905562503</v>
      </c>
      <c r="BC146" s="116">
        <v>0.19700948030624993</v>
      </c>
      <c r="BD146" s="116">
        <v>2.4856150069444029E-4</v>
      </c>
      <c r="BE146" s="116">
        <v>3.2822448120111112</v>
      </c>
      <c r="BF146" s="116">
        <v>1.0566126736111146E-2</v>
      </c>
      <c r="BG146" s="116">
        <v>1.3100710069444469E-2</v>
      </c>
      <c r="BH146" s="116">
        <v>0.82720237671111096</v>
      </c>
      <c r="BI146" s="116">
        <v>6.4003476285840284</v>
      </c>
      <c r="BJ146" s="116">
        <v>10.977791225624998</v>
      </c>
      <c r="BK146" s="116">
        <v>9.0857382287840256</v>
      </c>
      <c r="BL146" s="116">
        <v>0.41976685120069457</v>
      </c>
      <c r="BM146" s="116">
        <v>1.6525778037153758</v>
      </c>
      <c r="BN146" s="116">
        <v>24.024072411378064</v>
      </c>
      <c r="BO146" s="116">
        <v>8.2572932911224844E-3</v>
      </c>
      <c r="BP146" s="116">
        <v>3.3438618627896517</v>
      </c>
      <c r="BQ146" s="116">
        <v>2.0028249332623729E-2</v>
      </c>
      <c r="BR146" s="116">
        <v>0.11183450694444458</v>
      </c>
      <c r="BS146" s="116">
        <v>2.7170027777777724E-2</v>
      </c>
      <c r="BT146" s="116">
        <v>3.0978933402777775</v>
      </c>
      <c r="BU146" s="116">
        <v>0.85239056249999978</v>
      </c>
      <c r="BV146" s="116">
        <v>0.37791756250000014</v>
      </c>
      <c r="BW146" s="116">
        <v>0.55328802777777775</v>
      </c>
      <c r="BX146" s="116">
        <v>2.0942913611111114</v>
      </c>
      <c r="BY146" s="116">
        <v>8.5780646944444445</v>
      </c>
      <c r="BZ146" s="116">
        <v>9.3534027777777886E-4</v>
      </c>
      <c r="CA146" s="116">
        <v>0.1245501736111113</v>
      </c>
      <c r="CB146" s="51" t="e">
        <f t="shared" si="1"/>
        <v>#DIV/0!</v>
      </c>
    </row>
    <row r="147" spans="1:80" x14ac:dyDescent="0.2">
      <c r="A147" s="44">
        <v>39202</v>
      </c>
      <c r="B147" s="116">
        <v>5.4038426469444477E-2</v>
      </c>
      <c r="C147" s="116">
        <v>0.10742880267777782</v>
      </c>
      <c r="D147" s="116">
        <v>0.2296054861361109</v>
      </c>
      <c r="E147" s="116">
        <v>5.0900624136111112</v>
      </c>
      <c r="F147" s="116">
        <v>10.433729049802777</v>
      </c>
      <c r="G147" s="116">
        <v>27.840071582950689</v>
      </c>
      <c r="H147" s="116">
        <v>11.692923258402777</v>
      </c>
      <c r="I147" s="116">
        <v>35.895096533336115</v>
      </c>
      <c r="J147" s="116">
        <v>81.625322240044454</v>
      </c>
      <c r="K147" s="116">
        <v>12.50469275900625</v>
      </c>
      <c r="L147" s="116">
        <v>14.361737663802778</v>
      </c>
      <c r="M147" s="116">
        <v>9.3668132756249989</v>
      </c>
      <c r="N147" s="116">
        <v>29.022462562499999</v>
      </c>
      <c r="O147" s="116">
        <v>68.945150700136125</v>
      </c>
      <c r="P147" s="116">
        <v>6.2130132167361074E-2</v>
      </c>
      <c r="Q147" s="116">
        <v>5.7622122123673609</v>
      </c>
      <c r="R147" s="116">
        <v>7.8411340410062511</v>
      </c>
      <c r="S147" s="116">
        <v>0.12794730038156363</v>
      </c>
      <c r="T147" s="117">
        <v>14.319917361111111</v>
      </c>
      <c r="U147" s="116">
        <v>5.0826838278673616</v>
      </c>
      <c r="V147" s="116">
        <v>13.578561708100002</v>
      </c>
      <c r="W147" s="116">
        <v>1.3189718562250001</v>
      </c>
      <c r="X147" s="116">
        <v>13.373521005306252</v>
      </c>
      <c r="Y147" s="116">
        <v>15.46770896483403</v>
      </c>
      <c r="Z147" s="116">
        <v>13.626286304399994</v>
      </c>
      <c r="AA147" s="116">
        <v>22.024249000000005</v>
      </c>
      <c r="AB147" s="116">
        <v>12.378264839417362</v>
      </c>
      <c r="AC147" s="116">
        <v>6.0901026481777762</v>
      </c>
      <c r="AD147" s="116">
        <v>27.132439535867356</v>
      </c>
      <c r="AE147" s="116">
        <v>1.0330892880999996</v>
      </c>
      <c r="AF147" s="116">
        <v>251.08937763999995</v>
      </c>
      <c r="AG147" s="116">
        <v>1.7557884204694454</v>
      </c>
      <c r="AH147" s="116">
        <v>3.9769998250694445</v>
      </c>
      <c r="AI147" s="116">
        <v>0.30030034667777827</v>
      </c>
      <c r="AJ147" s="116">
        <v>3.0107137115006943</v>
      </c>
      <c r="AK147" s="116">
        <v>53.200466638225002</v>
      </c>
      <c r="AL147" s="116">
        <v>92.305513393250664</v>
      </c>
      <c r="AM147" s="116">
        <v>9.8083904672250011</v>
      </c>
      <c r="AN147" s="116">
        <v>15.337953976900005</v>
      </c>
      <c r="AO147" s="116">
        <v>1.129550925344444</v>
      </c>
      <c r="AP147" s="116">
        <v>2.7068311100250018</v>
      </c>
      <c r="AQ147" s="116">
        <v>36.487750992584026</v>
      </c>
      <c r="AR147" s="116">
        <v>3.5784027777777748E-2</v>
      </c>
      <c r="AS147" s="116">
        <v>0.93315922000277729</v>
      </c>
      <c r="AT147" s="116">
        <v>0.48895056250000019</v>
      </c>
      <c r="AU147" s="116">
        <v>17.66801111111111</v>
      </c>
      <c r="AV147" s="116">
        <v>0.10901112833611115</v>
      </c>
      <c r="AW147" s="116">
        <v>3.0247006944444356E-2</v>
      </c>
      <c r="AX147" s="116">
        <v>2.8801111111111262E-3</v>
      </c>
      <c r="AY147" s="116">
        <v>8.6971318280999999</v>
      </c>
      <c r="AZ147" s="116">
        <v>0.85611532022499937</v>
      </c>
      <c r="BA147" s="116">
        <v>1.563502244000694</v>
      </c>
      <c r="BB147" s="116">
        <v>1.5032415145562497</v>
      </c>
      <c r="BC147" s="116">
        <v>5.8542584958062491</v>
      </c>
      <c r="BD147" s="116">
        <v>3.7158666500694389E-2</v>
      </c>
      <c r="BE147" s="116">
        <v>3.1159192720111113</v>
      </c>
      <c r="BF147" s="116">
        <v>8.5521641000694455</v>
      </c>
      <c r="BG147" s="116">
        <v>8.4840640167361112</v>
      </c>
      <c r="BH147" s="116">
        <v>0.82720237671111096</v>
      </c>
      <c r="BI147" s="116">
        <v>3.1510125535840281</v>
      </c>
      <c r="BJ147" s="116">
        <v>2.9344546506250007</v>
      </c>
      <c r="BK147" s="116">
        <v>20.301730495450691</v>
      </c>
      <c r="BL147" s="116">
        <v>7.4419521733673628</v>
      </c>
      <c r="BM147" s="116">
        <v>11.111490725464579</v>
      </c>
      <c r="BN147" s="116">
        <v>7.732847249600062</v>
      </c>
      <c r="BO147" s="116">
        <v>3.587689248516122</v>
      </c>
      <c r="BP147" s="116">
        <v>1.885823962221854</v>
      </c>
      <c r="BQ147" s="116">
        <v>0.12794730038156363</v>
      </c>
      <c r="BR147" s="116">
        <v>4.5974506944444528E-2</v>
      </c>
      <c r="BS147" s="116">
        <v>3.8226766944444455</v>
      </c>
      <c r="BT147" s="116">
        <v>1.2545866736111111</v>
      </c>
      <c r="BU147" s="116">
        <v>1.3765155624999998</v>
      </c>
      <c r="BV147" s="116">
        <v>0.51086756249999998</v>
      </c>
      <c r="BW147" s="116">
        <v>1.5471213611111112</v>
      </c>
      <c r="BX147" s="116">
        <v>6.1363546944444423</v>
      </c>
      <c r="BY147" s="116">
        <v>13.185371361111107</v>
      </c>
      <c r="BZ147" s="116">
        <v>0.94203200694444444</v>
      </c>
      <c r="CA147" s="116">
        <v>1.4955251736111117</v>
      </c>
      <c r="CB147" s="51" t="e">
        <f t="shared" si="1"/>
        <v>#DIV/0!</v>
      </c>
    </row>
    <row r="148" spans="1:80" x14ac:dyDescent="0.2">
      <c r="A148" s="44">
        <v>39233</v>
      </c>
      <c r="B148" s="116">
        <v>6.3434299136111136E-2</v>
      </c>
      <c r="C148" s="116">
        <v>0.11824199201111116</v>
      </c>
      <c r="D148" s="116">
        <v>0.15838144746944427</v>
      </c>
      <c r="E148" s="116">
        <v>5.0183466944444532E-2</v>
      </c>
      <c r="F148" s="116">
        <v>19.684558303802781</v>
      </c>
      <c r="G148" s="116">
        <v>43.310471376450693</v>
      </c>
      <c r="H148" s="116">
        <v>4.0232002100694446</v>
      </c>
      <c r="I148" s="116">
        <v>0.16683276400277777</v>
      </c>
      <c r="J148" s="116">
        <v>19.527325320711114</v>
      </c>
      <c r="K148" s="116">
        <v>8.2156613585062495</v>
      </c>
      <c r="L148" s="116">
        <v>7.9044666484694437</v>
      </c>
      <c r="M148" s="116">
        <v>9.0067512656250006</v>
      </c>
      <c r="N148" s="116">
        <v>1.2382125625000002</v>
      </c>
      <c r="O148" s="116">
        <v>39.519097371136112</v>
      </c>
      <c r="P148" s="116">
        <v>6.5949278835006941</v>
      </c>
      <c r="Q148" s="116">
        <v>15.282320263034027</v>
      </c>
      <c r="R148" s="116">
        <v>7.5949985895062522</v>
      </c>
      <c r="S148" s="116">
        <v>0.56652212518381562</v>
      </c>
      <c r="T148" s="117">
        <v>7.3125173611111105</v>
      </c>
      <c r="U148" s="116">
        <v>6.0909293937006943</v>
      </c>
      <c r="V148" s="116">
        <v>7.008250236100003</v>
      </c>
      <c r="W148" s="116">
        <v>14.416183828225</v>
      </c>
      <c r="X148" s="116">
        <v>16.206119590806253</v>
      </c>
      <c r="Y148" s="116">
        <v>19.352088141834031</v>
      </c>
      <c r="Z148" s="116">
        <v>5.1356624400000168E-2</v>
      </c>
      <c r="AA148" s="116">
        <v>42.289009</v>
      </c>
      <c r="AB148" s="116">
        <v>4.3171524135840276</v>
      </c>
      <c r="AC148" s="116">
        <v>5.6748133148444468</v>
      </c>
      <c r="AD148" s="116">
        <v>123.80302636686733</v>
      </c>
      <c r="AE148" s="116">
        <v>5.6216409999999123E-4</v>
      </c>
      <c r="AF148" s="116">
        <v>11.701872639999999</v>
      </c>
      <c r="AG148" s="116">
        <v>9.9340848794694434</v>
      </c>
      <c r="AH148" s="116">
        <v>29.550730203402779</v>
      </c>
      <c r="AI148" s="116">
        <v>21.253913305344447</v>
      </c>
      <c r="AJ148" s="116">
        <v>9.4682931151673628</v>
      </c>
      <c r="AK148" s="116">
        <v>8.7814432225000072E-2</v>
      </c>
      <c r="AL148" s="116">
        <v>15.098476681750698</v>
      </c>
      <c r="AM148" s="116">
        <v>2.8599375882250002</v>
      </c>
      <c r="AN148" s="116">
        <v>3.993722464899998</v>
      </c>
      <c r="AO148" s="116">
        <v>0.24167383734444395</v>
      </c>
      <c r="AP148" s="116">
        <v>0.12274862602499967</v>
      </c>
      <c r="AQ148" s="116">
        <v>23.071778950584029</v>
      </c>
      <c r="AR148" s="116">
        <v>2.4990340277777783</v>
      </c>
      <c r="AS148" s="116">
        <v>0.31192038833611146</v>
      </c>
      <c r="AT148" s="116">
        <v>4.7955625000000047E-3</v>
      </c>
      <c r="AU148" s="116">
        <v>2.4440111111111102</v>
      </c>
      <c r="AV148" s="116">
        <v>8.4023650669444477E-2</v>
      </c>
      <c r="AW148" s="116">
        <v>7.0800340277777901E-2</v>
      </c>
      <c r="AX148" s="116">
        <v>1.0127067777777772</v>
      </c>
      <c r="AY148" s="116">
        <v>0.27259885209999996</v>
      </c>
      <c r="AZ148" s="116">
        <v>0.27085258922500033</v>
      </c>
      <c r="BA148" s="116">
        <v>1.9541267398340272</v>
      </c>
      <c r="BB148" s="116">
        <v>1.8866876770562495</v>
      </c>
      <c r="BC148" s="116">
        <v>3.7262800778062499</v>
      </c>
      <c r="BD148" s="116">
        <v>4.4717798667361024E-2</v>
      </c>
      <c r="BE148" s="116">
        <v>3.7500193400111113</v>
      </c>
      <c r="BF148" s="116">
        <v>4.6677962584027783</v>
      </c>
      <c r="BG148" s="116">
        <v>4.6175205084027784</v>
      </c>
      <c r="BH148" s="116">
        <v>0.82720237671111096</v>
      </c>
      <c r="BI148" s="116">
        <v>13.658266244584027</v>
      </c>
      <c r="BJ148" s="116">
        <v>0.34600865062500025</v>
      </c>
      <c r="BK148" s="116">
        <v>1.3911160627840269</v>
      </c>
      <c r="BL148" s="116">
        <v>0.77280655386736119</v>
      </c>
      <c r="BM148" s="116">
        <v>7.2348910300013261</v>
      </c>
      <c r="BN148" s="116">
        <v>0.45155880035156204</v>
      </c>
      <c r="BO148" s="116">
        <v>1.3637817142534225</v>
      </c>
      <c r="BP148" s="116">
        <v>7.7905298127384022</v>
      </c>
      <c r="BQ148" s="116">
        <v>0.56652212518381562</v>
      </c>
      <c r="BR148" s="116">
        <v>0.71303950694444473</v>
      </c>
      <c r="BS148" s="116">
        <v>2.0026966944444453</v>
      </c>
      <c r="BT148" s="116">
        <v>0.73974334027777777</v>
      </c>
      <c r="BU148" s="116">
        <v>8.3708955625000012</v>
      </c>
      <c r="BV148" s="116">
        <v>2.047562499999996E-3</v>
      </c>
      <c r="BW148" s="116">
        <v>1.7525346944444447</v>
      </c>
      <c r="BX148" s="116">
        <v>3.5613980277777779</v>
      </c>
      <c r="BY148" s="116">
        <v>22.478661361111111</v>
      </c>
      <c r="BZ148" s="116">
        <v>2.4667320069444449</v>
      </c>
      <c r="CA148" s="116">
        <v>3.323025173611112</v>
      </c>
      <c r="CB148" s="51" t="e">
        <f t="shared" si="1"/>
        <v>#DIV/0!</v>
      </c>
    </row>
    <row r="149" spans="1:80" x14ac:dyDescent="0.2">
      <c r="A149" s="44">
        <v>39263</v>
      </c>
      <c r="B149" s="116">
        <v>5.3343291469444477E-2</v>
      </c>
      <c r="C149" s="116">
        <v>0.10920601467777785</v>
      </c>
      <c r="D149" s="116">
        <v>97.526915743469459</v>
      </c>
      <c r="E149" s="116">
        <v>8.0082396802777769</v>
      </c>
      <c r="F149" s="116">
        <v>11.087090773802776</v>
      </c>
      <c r="G149" s="116">
        <v>1.8049094017840273</v>
      </c>
      <c r="H149" s="116">
        <v>20.165563203402776</v>
      </c>
      <c r="I149" s="116">
        <v>19.283940184669444</v>
      </c>
      <c r="J149" s="116">
        <v>14.56969257404444</v>
      </c>
      <c r="K149" s="116">
        <v>7.2624994845062503</v>
      </c>
      <c r="L149" s="116">
        <v>6.300660579136113</v>
      </c>
      <c r="M149" s="116">
        <v>8.567182650625</v>
      </c>
      <c r="N149" s="116">
        <v>1.62562500000001E-4</v>
      </c>
      <c r="O149" s="116">
        <v>33.398902208469444</v>
      </c>
      <c r="P149" s="116">
        <v>5.7434079658340282</v>
      </c>
      <c r="Q149" s="116">
        <v>2.5104474728673618</v>
      </c>
      <c r="R149" s="116">
        <v>10.305367989006248</v>
      </c>
      <c r="S149" s="116">
        <v>1.2484819783543508</v>
      </c>
      <c r="T149" s="117">
        <v>5.4095006944444455</v>
      </c>
      <c r="U149" s="116">
        <v>13.756823178700696</v>
      </c>
      <c r="V149" s="116">
        <v>4.8814041720999981</v>
      </c>
      <c r="W149" s="116">
        <v>8.9822187912249998</v>
      </c>
      <c r="X149" s="116">
        <v>0.39478288080624985</v>
      </c>
      <c r="Y149" s="116">
        <v>19.282630121334027</v>
      </c>
      <c r="Z149" s="116">
        <v>31.28187272040001</v>
      </c>
      <c r="AA149" s="116">
        <v>31.058329000000004</v>
      </c>
      <c r="AB149" s="116">
        <v>0.36653842158402777</v>
      </c>
      <c r="AC149" s="116">
        <v>0.47253709084444429</v>
      </c>
      <c r="AD149" s="116">
        <v>0.27110853020069403</v>
      </c>
      <c r="AE149" s="116">
        <v>1.0062296720999999</v>
      </c>
      <c r="AF149" s="116">
        <v>9.2787252100000028</v>
      </c>
      <c r="AG149" s="116">
        <v>6.5287319024694419</v>
      </c>
      <c r="AH149" s="116">
        <v>41.716850970069444</v>
      </c>
      <c r="AI149" s="116">
        <v>72.56648916934445</v>
      </c>
      <c r="AJ149" s="116">
        <v>12.787483961667363</v>
      </c>
      <c r="AK149" s="116">
        <v>29.773774206224996</v>
      </c>
      <c r="AL149" s="116">
        <v>49.937177112917354</v>
      </c>
      <c r="AM149" s="116">
        <v>44.750279889224998</v>
      </c>
      <c r="AN149" s="116">
        <v>142.90839662489998</v>
      </c>
      <c r="AO149" s="116">
        <v>28.250252576011107</v>
      </c>
      <c r="AP149" s="116">
        <v>42.989593656024994</v>
      </c>
      <c r="AQ149" s="116">
        <v>3.6968105395840287</v>
      </c>
      <c r="AR149" s="116">
        <v>1.0016673611111113</v>
      </c>
      <c r="AS149" s="116">
        <v>8.9269587993361093</v>
      </c>
      <c r="AT149" s="116">
        <v>5.5260255624999983</v>
      </c>
      <c r="AU149" s="116">
        <v>3.1211111111111151E-2</v>
      </c>
      <c r="AV149" s="116">
        <v>9.5152712669444486E-2</v>
      </c>
      <c r="AW149" s="116">
        <v>5.013867361111099E-2</v>
      </c>
      <c r="AX149" s="116">
        <v>6.0680111111111053E-2</v>
      </c>
      <c r="AY149" s="116">
        <v>0.26893558810000012</v>
      </c>
      <c r="AZ149" s="116">
        <v>4.6428829202250022</v>
      </c>
      <c r="BA149" s="116">
        <v>6.6146653235006951</v>
      </c>
      <c r="BB149" s="116">
        <v>6.7404231940562509</v>
      </c>
      <c r="BC149" s="116">
        <v>9.9536621783062511</v>
      </c>
      <c r="BD149" s="116">
        <v>7.4756673611119235E-6</v>
      </c>
      <c r="BE149" s="116">
        <v>4.8739540080111112</v>
      </c>
      <c r="BF149" s="116">
        <v>10.291210533402777</v>
      </c>
      <c r="BG149" s="116">
        <v>10.366199783402777</v>
      </c>
      <c r="BH149" s="116">
        <v>0.82720237671111096</v>
      </c>
      <c r="BI149" s="116">
        <v>5.4023278779173616</v>
      </c>
      <c r="BJ149" s="116">
        <v>0.68529423062500039</v>
      </c>
      <c r="BK149" s="116">
        <v>26.598319191617346</v>
      </c>
      <c r="BL149" s="116">
        <v>9.0323940970340306</v>
      </c>
      <c r="BM149" s="116">
        <v>6.7281030852586259</v>
      </c>
      <c r="BN149" s="116">
        <v>30.038765802550561</v>
      </c>
      <c r="BO149" s="116">
        <v>4.068641377530021</v>
      </c>
      <c r="BP149" s="116">
        <v>0.94331285173731882</v>
      </c>
      <c r="BQ149" s="116">
        <v>1.2484819783543508</v>
      </c>
      <c r="BR149" s="116">
        <v>4.3011736111110881E-3</v>
      </c>
      <c r="BS149" s="116">
        <v>3.9395633611111096</v>
      </c>
      <c r="BT149" s="116">
        <v>0.44901167361111116</v>
      </c>
      <c r="BU149" s="116">
        <v>0.14688056249999995</v>
      </c>
      <c r="BV149" s="116">
        <v>5.6625624999999931E-3</v>
      </c>
      <c r="BW149" s="116">
        <v>0.5682646944444445</v>
      </c>
      <c r="BX149" s="116">
        <v>8.0277777777785256E-6</v>
      </c>
      <c r="BY149" s="116">
        <v>6.9757613611111102</v>
      </c>
      <c r="BZ149" s="116">
        <v>0.34741200694444446</v>
      </c>
      <c r="CA149" s="116">
        <v>9.4251736111110509E-3</v>
      </c>
      <c r="CB149" s="51" t="e">
        <f t="shared" si="1"/>
        <v>#DIV/0!</v>
      </c>
    </row>
    <row r="150" spans="1:80" x14ac:dyDescent="0.2">
      <c r="A150" s="44">
        <v>39294</v>
      </c>
      <c r="B150" s="116">
        <v>5.5301009469444468E-2</v>
      </c>
      <c r="C150" s="116">
        <v>0.11886175601111117</v>
      </c>
      <c r="D150" s="116">
        <v>88.660522427469459</v>
      </c>
      <c r="E150" s="116">
        <v>12.466430946944445</v>
      </c>
      <c r="F150" s="116">
        <v>4.1464498136111007E-2</v>
      </c>
      <c r="G150" s="116">
        <v>1.5582736950694486E-2</v>
      </c>
      <c r="H150" s="116">
        <v>68.978146511736128</v>
      </c>
      <c r="I150" s="116">
        <v>23.502603042669442</v>
      </c>
      <c r="J150" s="116">
        <v>240.38559245937779</v>
      </c>
      <c r="K150" s="116">
        <v>16.26994912800625</v>
      </c>
      <c r="L150" s="116">
        <v>6.2575606184694443</v>
      </c>
      <c r="M150" s="116">
        <v>30.076175430625007</v>
      </c>
      <c r="N150" s="116">
        <v>3.7355225624999999</v>
      </c>
      <c r="O150" s="116">
        <v>28.967843611802785</v>
      </c>
      <c r="P150" s="116">
        <v>91.696727665334009</v>
      </c>
      <c r="Q150" s="116">
        <v>27.706950014700702</v>
      </c>
      <c r="R150" s="116">
        <v>19.762448022506241</v>
      </c>
      <c r="S150" s="116">
        <v>11.250664579452764</v>
      </c>
      <c r="T150" s="117">
        <v>14.031267361111112</v>
      </c>
      <c r="U150" s="116">
        <v>43.803472265700691</v>
      </c>
      <c r="V150" s="116">
        <v>15.020972976099994</v>
      </c>
      <c r="W150" s="116">
        <v>51.090115630224986</v>
      </c>
      <c r="X150" s="116">
        <v>3.9264116028062492</v>
      </c>
      <c r="Y150" s="116">
        <v>4.2357721798340275</v>
      </c>
      <c r="Z150" s="116">
        <v>28.226056352400004</v>
      </c>
      <c r="AA150" s="116">
        <v>47.789569</v>
      </c>
      <c r="AB150" s="116">
        <v>6.6307494589173608</v>
      </c>
      <c r="AC150" s="116">
        <v>0.80391546951111104</v>
      </c>
      <c r="AD150" s="116">
        <v>8.070191986736093E-2</v>
      </c>
      <c r="AE150" s="116">
        <v>4.6868353080999992</v>
      </c>
      <c r="AF150" s="116">
        <v>34.431076839999996</v>
      </c>
      <c r="AG150" s="116">
        <v>2.4735792601361122</v>
      </c>
      <c r="AH150" s="116">
        <v>19.914426878402775</v>
      </c>
      <c r="AI150" s="116">
        <v>17.066785898677779</v>
      </c>
      <c r="AJ150" s="116">
        <v>11.722126831334029</v>
      </c>
      <c r="AK150" s="116">
        <v>55.125204883225003</v>
      </c>
      <c r="AL150" s="116">
        <v>12.377901286917359</v>
      </c>
      <c r="AM150" s="116">
        <v>40.171067944225001</v>
      </c>
      <c r="AN150" s="116">
        <v>0.18478821690000036</v>
      </c>
      <c r="AO150" s="116">
        <v>21.783658174677782</v>
      </c>
      <c r="AP150" s="116">
        <v>7.9712769890250037</v>
      </c>
      <c r="AQ150" s="116">
        <v>2.6441741084027824E-2</v>
      </c>
      <c r="AR150" s="116">
        <v>8.2506944444444633E-3</v>
      </c>
      <c r="AS150" s="116">
        <v>40.397485996336101</v>
      </c>
      <c r="AT150" s="116">
        <v>14.143240562499999</v>
      </c>
      <c r="AU150" s="116">
        <v>3.1921777777777778</v>
      </c>
      <c r="AV150" s="116">
        <v>9.1789811002777819E-2</v>
      </c>
      <c r="AW150" s="116">
        <v>0.50967700694444407</v>
      </c>
      <c r="AX150" s="116">
        <v>0.96760011111111111</v>
      </c>
      <c r="AY150" s="116">
        <v>57.302023436100008</v>
      </c>
      <c r="AZ150" s="116">
        <v>95.221198678224994</v>
      </c>
      <c r="BA150" s="116">
        <v>57.693126700667356</v>
      </c>
      <c r="BB150" s="116">
        <v>58.063371304556249</v>
      </c>
      <c r="BC150" s="116">
        <v>73.861004148806245</v>
      </c>
      <c r="BD150" s="116">
        <v>9.2071838350006932</v>
      </c>
      <c r="BE150" s="116">
        <v>58.389516632011123</v>
      </c>
      <c r="BF150" s="116">
        <v>48.470720375069448</v>
      </c>
      <c r="BG150" s="116">
        <v>48.633305291736114</v>
      </c>
      <c r="BH150" s="116">
        <v>136.63755249604446</v>
      </c>
      <c r="BI150" s="116">
        <v>0.84954778791736096</v>
      </c>
      <c r="BJ150" s="116">
        <v>3.563883230625001</v>
      </c>
      <c r="BK150" s="116">
        <v>13.628236653284029</v>
      </c>
      <c r="BL150" s="116">
        <v>13.931512704200694</v>
      </c>
      <c r="BM150" s="116">
        <v>18.630063483595272</v>
      </c>
      <c r="BN150" s="116">
        <v>11.063947378126562</v>
      </c>
      <c r="BO150" s="116">
        <v>51.480041674152424</v>
      </c>
      <c r="BP150" s="116">
        <v>2.4889418431017702</v>
      </c>
      <c r="BQ150" s="116">
        <v>11.250664579452764</v>
      </c>
      <c r="BR150" s="116">
        <v>2.1187228402777776</v>
      </c>
      <c r="BS150" s="116">
        <v>62.802983361111103</v>
      </c>
      <c r="BT150" s="116">
        <v>0.26018500694444457</v>
      </c>
      <c r="BU150" s="116">
        <v>0.38844056249999981</v>
      </c>
      <c r="BV150" s="116">
        <v>5.0411475625</v>
      </c>
      <c r="BW150" s="116">
        <v>0.24387136111111107</v>
      </c>
      <c r="BX150" s="116">
        <v>1.2383980277777777</v>
      </c>
      <c r="BY150" s="116">
        <v>26.820314694444445</v>
      </c>
      <c r="BZ150" s="116">
        <v>1.1223636736111111</v>
      </c>
      <c r="CA150" s="116">
        <v>0.52865017361111077</v>
      </c>
      <c r="CB150" s="51" t="e">
        <f t="shared" si="1"/>
        <v>#DIV/0!</v>
      </c>
    </row>
    <row r="151" spans="1:80" x14ac:dyDescent="0.2">
      <c r="A151" s="44">
        <v>39325</v>
      </c>
      <c r="B151" s="116">
        <v>5.7773730802777791E-2</v>
      </c>
      <c r="C151" s="116">
        <v>0.11734963734444452</v>
      </c>
      <c r="D151" s="116">
        <v>19.090156228802776</v>
      </c>
      <c r="E151" s="116">
        <v>1.309460633611111</v>
      </c>
      <c r="F151" s="116">
        <v>0.29781941380277743</v>
      </c>
      <c r="G151" s="116">
        <v>9.0836784027781793E-5</v>
      </c>
      <c r="H151" s="116">
        <v>1.5802794584027773</v>
      </c>
      <c r="I151" s="116">
        <v>2.7322492123361108</v>
      </c>
      <c r="J151" s="116">
        <v>19.527325320711114</v>
      </c>
      <c r="K151" s="116">
        <v>0.3950091075062499</v>
      </c>
      <c r="L151" s="116">
        <v>0.37612257980277763</v>
      </c>
      <c r="M151" s="116">
        <v>0.65630251562499975</v>
      </c>
      <c r="N151" s="116">
        <v>44.792902562500004</v>
      </c>
      <c r="O151" s="116">
        <v>7.3223187404694468</v>
      </c>
      <c r="P151" s="116">
        <v>2.2664073025006948</v>
      </c>
      <c r="Q151" s="116">
        <v>0.64057746353402767</v>
      </c>
      <c r="R151" s="116">
        <v>0.34691805500624928</v>
      </c>
      <c r="S151" s="116">
        <v>0.6928422934954177</v>
      </c>
      <c r="T151" s="117">
        <v>0.55378402777777758</v>
      </c>
      <c r="U151" s="116">
        <v>0.92682819386736093</v>
      </c>
      <c r="V151" s="116">
        <v>0.29010073210000065</v>
      </c>
      <c r="W151" s="116">
        <v>0.28747290722500024</v>
      </c>
      <c r="X151" s="116">
        <v>1.8173264268062497</v>
      </c>
      <c r="Y151" s="116">
        <v>12.54504970683403</v>
      </c>
      <c r="Z151" s="116">
        <v>2.6617269903999996</v>
      </c>
      <c r="AA151" s="116">
        <v>5.2303689999999996</v>
      </c>
      <c r="AB151" s="116">
        <v>0.84295198541736105</v>
      </c>
      <c r="AC151" s="116">
        <v>7.3057404875111098</v>
      </c>
      <c r="AD151" s="116">
        <v>2.806694310200696</v>
      </c>
      <c r="AE151" s="116">
        <v>2.7251076241000005</v>
      </c>
      <c r="AF151" s="116">
        <v>76.347401290000008</v>
      </c>
      <c r="AG151" s="116">
        <v>0.11934376313611118</v>
      </c>
      <c r="AH151" s="116">
        <v>4.3632595084027761</v>
      </c>
      <c r="AI151" s="116">
        <v>30.91141310534444</v>
      </c>
      <c r="AJ151" s="116">
        <v>0.93613526416736104</v>
      </c>
      <c r="AK151" s="116">
        <v>15.037836958224998</v>
      </c>
      <c r="AL151" s="116">
        <v>1.455825241584028</v>
      </c>
      <c r="AM151" s="116">
        <v>3.2063737032249997</v>
      </c>
      <c r="AN151" s="116">
        <v>1.7420568169000008</v>
      </c>
      <c r="AO151" s="116">
        <v>5.4382395466777753</v>
      </c>
      <c r="AP151" s="116">
        <v>4.3303320930250031</v>
      </c>
      <c r="AQ151" s="116">
        <v>3.2059230759173616</v>
      </c>
      <c r="AR151" s="116">
        <v>7.9506944444444356E-3</v>
      </c>
      <c r="AS151" s="116">
        <v>4.065458969002778</v>
      </c>
      <c r="AT151" s="116">
        <v>0.22968056250000016</v>
      </c>
      <c r="AU151" s="116">
        <v>3.4844444444444447</v>
      </c>
      <c r="AV151" s="116">
        <v>8.6064979002777819E-2</v>
      </c>
      <c r="AW151" s="116">
        <v>0.69541700694444408</v>
      </c>
      <c r="AX151" s="116">
        <v>1.1961067777777781</v>
      </c>
      <c r="AY151" s="116">
        <v>13.956276356099998</v>
      </c>
      <c r="AZ151" s="116">
        <v>0.2690133822249996</v>
      </c>
      <c r="BA151" s="116">
        <v>29.013295982667355</v>
      </c>
      <c r="BB151" s="116">
        <v>29.276026186556248</v>
      </c>
      <c r="BC151" s="116">
        <v>15.398894360306249</v>
      </c>
      <c r="BD151" s="116">
        <v>0.21971171900069456</v>
      </c>
      <c r="BE151" s="116">
        <v>5.323187221344444</v>
      </c>
      <c r="BF151" s="116">
        <v>21.909810626736114</v>
      </c>
      <c r="BG151" s="116">
        <v>22.019165210069445</v>
      </c>
      <c r="BH151" s="116">
        <v>85.986550771377765</v>
      </c>
      <c r="BI151" s="116">
        <v>43.300468728917366</v>
      </c>
      <c r="BJ151" s="116">
        <v>7.4519445306250018</v>
      </c>
      <c r="BK151" s="116">
        <v>8.5518570399506917</v>
      </c>
      <c r="BL151" s="116">
        <v>0.7451243107006944</v>
      </c>
      <c r="BM151" s="116">
        <v>0.44791199273817534</v>
      </c>
      <c r="BN151" s="116">
        <v>4.1299089834150644</v>
      </c>
      <c r="BO151" s="116">
        <v>10.668201907195822</v>
      </c>
      <c r="BP151" s="116">
        <v>18.836112629821216</v>
      </c>
      <c r="BQ151" s="116">
        <v>0.6928422934954177</v>
      </c>
      <c r="BR151" s="116">
        <v>2.0322878402777773</v>
      </c>
      <c r="BS151" s="116">
        <v>0.12614336111111116</v>
      </c>
      <c r="BT151" s="116">
        <v>7.8353340277777767E-2</v>
      </c>
      <c r="BU151" s="116">
        <v>4.9584155624999999</v>
      </c>
      <c r="BV151" s="116">
        <v>1.3346025624999998</v>
      </c>
      <c r="BW151" s="116">
        <v>1.1797580277777779</v>
      </c>
      <c r="BX151" s="116">
        <v>3.2502080277777776</v>
      </c>
      <c r="BY151" s="116">
        <v>24.988334694444447</v>
      </c>
      <c r="BZ151" s="116">
        <v>4.9820069444444443E-3</v>
      </c>
      <c r="CA151" s="116">
        <v>3.4860001736111097</v>
      </c>
      <c r="CB151" s="51" t="e">
        <f t="shared" si="1"/>
        <v>#DIV/0!</v>
      </c>
    </row>
    <row r="152" spans="1:80" x14ac:dyDescent="0.2">
      <c r="A152" s="44">
        <v>39355</v>
      </c>
      <c r="B152" s="116">
        <v>5.7677626136111139E-2</v>
      </c>
      <c r="C152" s="116">
        <v>0.10625209467777781</v>
      </c>
      <c r="D152" s="116">
        <v>12.505618081136115</v>
      </c>
      <c r="E152" s="116">
        <v>12.262719966944443</v>
      </c>
      <c r="F152" s="116">
        <v>122.67840364080278</v>
      </c>
      <c r="G152" s="116">
        <v>60.813001995784013</v>
      </c>
      <c r="H152" s="116">
        <v>5.3624278950694437</v>
      </c>
      <c r="I152" s="116">
        <v>6.2973476673361111</v>
      </c>
      <c r="J152" s="116">
        <v>40.770438496711108</v>
      </c>
      <c r="K152" s="116">
        <v>11.229854454506249</v>
      </c>
      <c r="L152" s="116">
        <v>14.917271169802781</v>
      </c>
      <c r="M152" s="116">
        <v>7.6868948756249997</v>
      </c>
      <c r="N152" s="116">
        <v>15.231457562499997</v>
      </c>
      <c r="O152" s="116">
        <v>96.362134337802786</v>
      </c>
      <c r="P152" s="116">
        <v>1.3720233340277835E-3</v>
      </c>
      <c r="Q152" s="116">
        <v>2.668194294034028</v>
      </c>
      <c r="R152" s="116">
        <v>5.1433817495062542</v>
      </c>
      <c r="S152" s="116">
        <v>0.37940108412702722</v>
      </c>
      <c r="T152" s="117">
        <v>9.2061673611111114</v>
      </c>
      <c r="U152" s="116">
        <v>3.3400517023673606</v>
      </c>
      <c r="V152" s="116">
        <v>9.7669375441000028</v>
      </c>
      <c r="W152" s="116">
        <v>0.32791084322499975</v>
      </c>
      <c r="X152" s="116">
        <v>8.3081288763062489</v>
      </c>
      <c r="Y152" s="116">
        <v>2.2368168673340283</v>
      </c>
      <c r="Z152" s="116">
        <v>10.270614848399997</v>
      </c>
      <c r="AA152" s="116">
        <v>119.74924899999999</v>
      </c>
      <c r="AB152" s="116">
        <v>25.330845738917361</v>
      </c>
      <c r="AC152" s="116">
        <v>2.2322949675111117</v>
      </c>
      <c r="AD152" s="116">
        <v>162.92686519220067</v>
      </c>
      <c r="AE152" s="116">
        <v>93.669684456100001</v>
      </c>
      <c r="AF152" s="116">
        <v>33.047551690000006</v>
      </c>
      <c r="AG152" s="116">
        <v>94.862957323469445</v>
      </c>
      <c r="AH152" s="116">
        <v>6.635475470069446</v>
      </c>
      <c r="AI152" s="116">
        <v>2.4366169344444581E-2</v>
      </c>
      <c r="AJ152" s="116">
        <v>4.1426869373340285</v>
      </c>
      <c r="AK152" s="116">
        <v>15.731258050225</v>
      </c>
      <c r="AL152" s="116">
        <v>42.158735172250694</v>
      </c>
      <c r="AM152" s="116">
        <v>8.427031614225001</v>
      </c>
      <c r="AN152" s="116">
        <v>4.6314052849000023</v>
      </c>
      <c r="AO152" s="116">
        <v>6.8068636066777799</v>
      </c>
      <c r="AP152" s="116">
        <v>20.568537915024994</v>
      </c>
      <c r="AQ152" s="116">
        <v>16.401615761917363</v>
      </c>
      <c r="AR152" s="116">
        <v>0.14376736111111102</v>
      </c>
      <c r="AS152" s="116">
        <v>3.4184373730027771</v>
      </c>
      <c r="AT152" s="116">
        <v>3.0949605624999998</v>
      </c>
      <c r="AU152" s="116">
        <v>25.435211111111109</v>
      </c>
      <c r="AV152" s="116">
        <v>6.7375719669444473E-2</v>
      </c>
      <c r="AW152" s="116">
        <v>0.23417534027777756</v>
      </c>
      <c r="AX152" s="116">
        <v>3.0160111111111138E-2</v>
      </c>
      <c r="AY152" s="116">
        <v>14.099949900100002</v>
      </c>
      <c r="AZ152" s="116">
        <v>1.248057637224999</v>
      </c>
      <c r="BA152" s="116">
        <v>6.9358533493340282</v>
      </c>
      <c r="BB152" s="116">
        <v>6.80827688655625</v>
      </c>
      <c r="BC152" s="116">
        <v>1.2881285268062501</v>
      </c>
      <c r="BD152" s="116">
        <v>1.2956491073340273</v>
      </c>
      <c r="BE152" s="116">
        <v>3.1470641733444444</v>
      </c>
      <c r="BF152" s="116">
        <v>44.345055626736105</v>
      </c>
      <c r="BG152" s="116">
        <v>44.189810210069439</v>
      </c>
      <c r="BH152" s="116">
        <v>4.1192490987111103</v>
      </c>
      <c r="BI152" s="116">
        <v>15.971938980917363</v>
      </c>
      <c r="BJ152" s="116">
        <v>22.989867300625004</v>
      </c>
      <c r="BK152" s="116">
        <v>22.177090503784022</v>
      </c>
      <c r="BL152" s="116">
        <v>26.377528728867361</v>
      </c>
      <c r="BM152" s="116">
        <v>9.373928969896923</v>
      </c>
      <c r="BN152" s="116">
        <v>0.41261705543256283</v>
      </c>
      <c r="BO152" s="116">
        <v>10.649215978276324</v>
      </c>
      <c r="BP152" s="116">
        <v>12.843378324649969</v>
      </c>
      <c r="BQ152" s="116">
        <v>0.37940108412702722</v>
      </c>
      <c r="BR152" s="116">
        <v>2.6387295069444452</v>
      </c>
      <c r="BS152" s="116">
        <v>17.265410027777783</v>
      </c>
      <c r="BT152" s="116">
        <v>1.9883350069444445</v>
      </c>
      <c r="BU152" s="116">
        <v>1.5706355624999999</v>
      </c>
      <c r="BV152" s="116">
        <v>2.4484425625000004</v>
      </c>
      <c r="BW152" s="116">
        <v>13.204744694444443</v>
      </c>
      <c r="BX152" s="116">
        <v>8.3357313611111099</v>
      </c>
      <c r="BY152" s="116">
        <v>22.478661361111111</v>
      </c>
      <c r="BZ152" s="116">
        <v>0.46319367361111108</v>
      </c>
      <c r="CA152" s="116">
        <v>1.6975918402777785</v>
      </c>
      <c r="CB152" s="51" t="e">
        <f t="shared" si="1"/>
        <v>#DIV/0!</v>
      </c>
    </row>
    <row r="153" spans="1:80" x14ac:dyDescent="0.2">
      <c r="A153" s="44">
        <v>39386</v>
      </c>
      <c r="B153" s="116">
        <v>5.2744481136111132E-2</v>
      </c>
      <c r="C153" s="116">
        <v>0.10848020534444452</v>
      </c>
      <c r="D153" s="116">
        <v>9.3741089469444316E-2</v>
      </c>
      <c r="E153" s="116">
        <v>0.23874624694444457</v>
      </c>
      <c r="F153" s="116">
        <v>129.38671961280278</v>
      </c>
      <c r="G153" s="116">
        <v>0.92499992995069402</v>
      </c>
      <c r="H153" s="116">
        <v>3.5861312517361119</v>
      </c>
      <c r="I153" s="116">
        <v>0.33010961766944458</v>
      </c>
      <c r="J153" s="116">
        <v>1.4082507111110767E-3</v>
      </c>
      <c r="K153" s="116">
        <v>0.76877385600624981</v>
      </c>
      <c r="L153" s="116">
        <v>4.1497288778027768</v>
      </c>
      <c r="M153" s="116">
        <v>0.23008810562500001</v>
      </c>
      <c r="N153" s="116">
        <v>35.967007562500001</v>
      </c>
      <c r="O153" s="116">
        <v>52.85466904813611</v>
      </c>
      <c r="P153" s="116">
        <v>0.1511336896673611</v>
      </c>
      <c r="Q153" s="116">
        <v>17.978115870367358</v>
      </c>
      <c r="R153" s="116">
        <v>0.77881066250625108</v>
      </c>
      <c r="S153" s="116">
        <v>0.14892238915852191</v>
      </c>
      <c r="T153" s="117">
        <v>0.87266736111111076</v>
      </c>
      <c r="U153" s="116">
        <v>0.2877455223673609</v>
      </c>
      <c r="V153" s="116">
        <v>0.3745562401000006</v>
      </c>
      <c r="W153" s="116">
        <v>0.12979087022500005</v>
      </c>
      <c r="X153" s="116">
        <v>18.09636711030625</v>
      </c>
      <c r="Y153" s="116">
        <v>0.30316127766736095</v>
      </c>
      <c r="Z153" s="116">
        <v>34.740179046399987</v>
      </c>
      <c r="AA153" s="116">
        <v>108.01444899999997</v>
      </c>
      <c r="AB153" s="116">
        <v>15.724205499584031</v>
      </c>
      <c r="AC153" s="116">
        <v>0.12172190617777787</v>
      </c>
      <c r="AD153" s="116">
        <v>111.28732610053402</v>
      </c>
      <c r="AE153" s="116">
        <v>76.748287572099997</v>
      </c>
      <c r="AF153" s="116">
        <v>65.242775289999983</v>
      </c>
      <c r="AG153" s="116">
        <v>35.927576461469449</v>
      </c>
      <c r="AH153" s="116">
        <v>12.968941541736111</v>
      </c>
      <c r="AI153" s="116">
        <v>0.58768067067777707</v>
      </c>
      <c r="AJ153" s="116">
        <v>59.179800087000693</v>
      </c>
      <c r="AK153" s="116">
        <v>103.08066770822501</v>
      </c>
      <c r="AL153" s="116">
        <v>94.13997780158401</v>
      </c>
      <c r="AM153" s="116">
        <v>97.052741856224998</v>
      </c>
      <c r="AN153" s="116">
        <v>122.54644980490002</v>
      </c>
      <c r="AO153" s="116">
        <v>20.67160187067778</v>
      </c>
      <c r="AP153" s="116">
        <v>0.13480279402499959</v>
      </c>
      <c r="AQ153" s="116">
        <v>122.71564038125069</v>
      </c>
      <c r="AR153" s="116">
        <v>0.62278402777777764</v>
      </c>
      <c r="AS153" s="116">
        <v>1.9488113466694448</v>
      </c>
      <c r="AT153" s="116">
        <v>8.5562500000001694E-5</v>
      </c>
      <c r="AU153" s="116">
        <v>13.056177777777778</v>
      </c>
      <c r="AV153" s="116">
        <v>5.0430936336111128E-2</v>
      </c>
      <c r="AW153" s="116">
        <v>3.760367361111102E-2</v>
      </c>
      <c r="AX153" s="116">
        <v>5.4600111111111176E-2</v>
      </c>
      <c r="AY153" s="116">
        <v>38.4302046241</v>
      </c>
      <c r="AZ153" s="116">
        <v>16.251661882225001</v>
      </c>
      <c r="BA153" s="116">
        <v>11.881803255000694</v>
      </c>
      <c r="BB153" s="116">
        <v>12.05014932555625</v>
      </c>
      <c r="BC153" s="116">
        <v>1.6244585843062502</v>
      </c>
      <c r="BD153" s="116">
        <v>0.40598029916736095</v>
      </c>
      <c r="BE153" s="116">
        <v>5.1674533946777785</v>
      </c>
      <c r="BF153" s="116">
        <v>27.202396433402779</v>
      </c>
      <c r="BG153" s="116">
        <v>27.324229683402777</v>
      </c>
      <c r="BH153" s="116">
        <v>5.2386359573777765</v>
      </c>
      <c r="BI153" s="116">
        <v>2.339648117417362</v>
      </c>
      <c r="BJ153" s="116">
        <v>19.501718405625002</v>
      </c>
      <c r="BK153" s="116">
        <v>6.0272418602840299</v>
      </c>
      <c r="BL153" s="116">
        <v>12.556350909200697</v>
      </c>
      <c r="BM153" s="116">
        <v>2.3645252111366251</v>
      </c>
      <c r="BN153" s="116">
        <v>40.431536437110061</v>
      </c>
      <c r="BO153" s="116">
        <v>11.834338579524022</v>
      </c>
      <c r="BP153" s="116">
        <v>1.4700615350672197</v>
      </c>
      <c r="BQ153" s="116">
        <v>0.14892238915852191</v>
      </c>
      <c r="BR153" s="116">
        <v>3.3650845069444459</v>
      </c>
      <c r="BS153" s="116">
        <v>2.907593361111112</v>
      </c>
      <c r="BT153" s="116">
        <v>2.5923683402777775</v>
      </c>
      <c r="BU153" s="116">
        <v>6.5702505625000001</v>
      </c>
      <c r="BV153" s="116">
        <v>0.74779256249999981</v>
      </c>
      <c r="BW153" s="116">
        <v>5.0797646944444459</v>
      </c>
      <c r="BX153" s="116">
        <v>10.937351361111109</v>
      </c>
      <c r="BY153" s="116">
        <v>13.477464694444441</v>
      </c>
      <c r="BZ153" s="116">
        <v>2.5299553402777777</v>
      </c>
      <c r="CA153" s="116">
        <v>6.5173835069444461</v>
      </c>
      <c r="CB153" s="51" t="e">
        <f t="shared" si="1"/>
        <v>#DIV/0!</v>
      </c>
    </row>
    <row r="154" spans="1:80" x14ac:dyDescent="0.2">
      <c r="A154" s="44">
        <v>39416</v>
      </c>
      <c r="B154" s="116">
        <v>4.6122573469444449E-2</v>
      </c>
      <c r="C154" s="116">
        <v>9.1061109344444474E-2</v>
      </c>
      <c r="D154" s="116">
        <v>93.777370456469441</v>
      </c>
      <c r="E154" s="116">
        <v>4.2284382336111106</v>
      </c>
      <c r="F154" s="116">
        <v>66.34382147946944</v>
      </c>
      <c r="G154" s="116">
        <v>17.190400887117359</v>
      </c>
      <c r="H154" s="116">
        <v>55.871264668402773</v>
      </c>
      <c r="I154" s="116">
        <v>4.719828666944452E-2</v>
      </c>
      <c r="J154" s="116">
        <v>86.857305141377765</v>
      </c>
      <c r="K154" s="116">
        <v>23.24013674400625</v>
      </c>
      <c r="L154" s="116">
        <v>18.309085051136112</v>
      </c>
      <c r="M154" s="116">
        <v>29.363122500625</v>
      </c>
      <c r="N154" s="116">
        <v>24.927552562500001</v>
      </c>
      <c r="O154" s="116">
        <v>7.7962598451361131</v>
      </c>
      <c r="P154" s="116">
        <v>61.524270260500693</v>
      </c>
      <c r="Q154" s="116">
        <v>56.025811326534026</v>
      </c>
      <c r="R154" s="116">
        <v>31.645097033006252</v>
      </c>
      <c r="S154" s="116">
        <v>80.249755261182429</v>
      </c>
      <c r="T154" s="117">
        <v>24.461267361111116</v>
      </c>
      <c r="U154" s="116">
        <v>36.899783106200694</v>
      </c>
      <c r="V154" s="116">
        <v>21.325831640099999</v>
      </c>
      <c r="W154" s="116">
        <v>63.066389859225005</v>
      </c>
      <c r="X154" s="116">
        <v>72.342126849306254</v>
      </c>
      <c r="Y154" s="116">
        <v>30.160956456834025</v>
      </c>
      <c r="Z154" s="116">
        <v>4.606174440000016E-2</v>
      </c>
      <c r="AA154" s="116">
        <v>94.225849000000011</v>
      </c>
      <c r="AB154" s="116">
        <v>15.274216136917358</v>
      </c>
      <c r="AC154" s="116">
        <v>4.965380311511109</v>
      </c>
      <c r="AD154" s="116">
        <v>37.252946217867361</v>
      </c>
      <c r="AE154" s="116">
        <v>0.13299879610000012</v>
      </c>
      <c r="AF154" s="116">
        <v>131.02465156</v>
      </c>
      <c r="AG154" s="116">
        <v>4.7012574701361096</v>
      </c>
      <c r="AH154" s="116">
        <v>1.6008786500694445</v>
      </c>
      <c r="AI154" s="116">
        <v>10.474306536011106</v>
      </c>
      <c r="AJ154" s="116">
        <v>8.7192689870006941</v>
      </c>
      <c r="AK154" s="116">
        <v>3.7882783225000043E-2</v>
      </c>
      <c r="AL154" s="116">
        <v>2.7733045800840279</v>
      </c>
      <c r="AM154" s="116">
        <v>1.2404724752249998</v>
      </c>
      <c r="AN154" s="116">
        <v>1.5659268769000014</v>
      </c>
      <c r="AO154" s="116">
        <v>4.1172332826777804</v>
      </c>
      <c r="AP154" s="116">
        <v>33.572116281025004</v>
      </c>
      <c r="AQ154" s="116">
        <v>4.0670419172506937</v>
      </c>
      <c r="AR154" s="116">
        <v>1.6684027777777746E-2</v>
      </c>
      <c r="AS154" s="116">
        <v>3.6160888986694442</v>
      </c>
      <c r="AT154" s="116">
        <v>7.2401355624999972</v>
      </c>
      <c r="AU154" s="116">
        <v>12.864177777777776</v>
      </c>
      <c r="AV154" s="116">
        <v>6.2134702002777799E-2</v>
      </c>
      <c r="AW154" s="116">
        <v>2.3223220069444435</v>
      </c>
      <c r="AX154" s="116">
        <v>5.0790134444444446</v>
      </c>
      <c r="AY154" s="116">
        <v>1.9243515841000001</v>
      </c>
      <c r="AZ154" s="116">
        <v>11.109788928225003</v>
      </c>
      <c r="BA154" s="116">
        <v>15.764863632500697</v>
      </c>
      <c r="BB154" s="116">
        <v>15.958686703056252</v>
      </c>
      <c r="BC154" s="116">
        <v>29.688794831306247</v>
      </c>
      <c r="BD154" s="116">
        <v>2.5951088893340279</v>
      </c>
      <c r="BE154" s="116">
        <v>18.24403216534445</v>
      </c>
      <c r="BF154" s="116">
        <v>0.59257921006944481</v>
      </c>
      <c r="BG154" s="116">
        <v>0.61067712673611119</v>
      </c>
      <c r="BH154" s="116">
        <v>1.1012543520444442</v>
      </c>
      <c r="BI154" s="116">
        <v>71.10046499858403</v>
      </c>
      <c r="BJ154" s="116">
        <v>17.621734730625001</v>
      </c>
      <c r="BK154" s="116">
        <v>4.8860523617361325E-2</v>
      </c>
      <c r="BL154" s="116">
        <v>12.245141315200692</v>
      </c>
      <c r="BM154" s="116">
        <v>15.044986458036224</v>
      </c>
      <c r="BN154" s="116">
        <v>8.4114500624996378E-6</v>
      </c>
      <c r="BO154" s="116">
        <v>6.8972276684290241</v>
      </c>
      <c r="BP154" s="116">
        <v>35.543107629959806</v>
      </c>
      <c r="BQ154" s="116">
        <v>80.249755261182429</v>
      </c>
      <c r="BR154" s="116">
        <v>3.3327545069444438</v>
      </c>
      <c r="BS154" s="116">
        <v>123.09532669444445</v>
      </c>
      <c r="BT154" s="116">
        <v>0.44901167361111116</v>
      </c>
      <c r="BU154" s="116">
        <v>4.1077155624999993</v>
      </c>
      <c r="BV154" s="116">
        <v>0.28649256249999999</v>
      </c>
      <c r="BW154" s="116">
        <v>0.40470802777777776</v>
      </c>
      <c r="BX154" s="116">
        <v>4.5489780277777792</v>
      </c>
      <c r="BY154" s="116">
        <v>1.7924746944444445</v>
      </c>
      <c r="BZ154" s="116">
        <v>3.0955470069444444</v>
      </c>
      <c r="CA154" s="116">
        <v>2.5827168402777767</v>
      </c>
      <c r="CB154" s="51" t="e">
        <f t="shared" si="1"/>
        <v>#DIV/0!</v>
      </c>
    </row>
    <row r="155" spans="1:80" x14ac:dyDescent="0.2">
      <c r="A155" s="44">
        <v>39447</v>
      </c>
      <c r="B155" s="116">
        <v>4.5352671469444467E-2</v>
      </c>
      <c r="C155" s="116">
        <v>9.2211420011111156E-2</v>
      </c>
      <c r="D155" s="116">
        <v>33.695374102136107</v>
      </c>
      <c r="E155" s="116">
        <v>4.2377653402777762</v>
      </c>
      <c r="F155" s="116">
        <v>9.9261018268027801</v>
      </c>
      <c r="G155" s="116">
        <v>53.584876628617351</v>
      </c>
      <c r="H155" s="116">
        <v>28.855250418402779</v>
      </c>
      <c r="I155" s="116">
        <v>12.615626583002776</v>
      </c>
      <c r="J155" s="116">
        <v>14.56969257404444</v>
      </c>
      <c r="K155" s="116">
        <v>2.3363198925062503</v>
      </c>
      <c r="L155" s="116">
        <v>2.297685008802778</v>
      </c>
      <c r="M155" s="116">
        <v>4.0661714256250008</v>
      </c>
      <c r="N155" s="116">
        <v>6.8475624999999986E-3</v>
      </c>
      <c r="O155" s="116">
        <v>15.641405389469442</v>
      </c>
      <c r="P155" s="116">
        <v>3.7509650555006946</v>
      </c>
      <c r="Q155" s="116">
        <v>0.50004580103402796</v>
      </c>
      <c r="R155" s="116">
        <v>2.5657552310062486</v>
      </c>
      <c r="S155" s="116">
        <v>25.86527072954938</v>
      </c>
      <c r="T155" s="117">
        <v>1.9763673611111114</v>
      </c>
      <c r="U155" s="116">
        <v>3.6741957177006941</v>
      </c>
      <c r="V155" s="116">
        <v>3.5264708520999979</v>
      </c>
      <c r="W155" s="116">
        <v>2.2552080102249996</v>
      </c>
      <c r="X155" s="116">
        <v>0.74025804630625025</v>
      </c>
      <c r="Y155" s="116">
        <v>11.073581743834028</v>
      </c>
      <c r="Z155" s="116">
        <v>0.39869121640000055</v>
      </c>
      <c r="AA155" s="116">
        <v>0.4186089999999999</v>
      </c>
      <c r="AB155" s="116">
        <v>32.301310258250695</v>
      </c>
      <c r="AC155" s="116">
        <v>22.076027543511113</v>
      </c>
      <c r="AD155" s="116">
        <v>0.23427455370069478</v>
      </c>
      <c r="AE155" s="116">
        <v>48.653554544099997</v>
      </c>
      <c r="AF155" s="116">
        <v>6.5853824399999992</v>
      </c>
      <c r="AG155" s="116">
        <v>31.863334273469455</v>
      </c>
      <c r="AH155" s="116">
        <v>11.220210950069443</v>
      </c>
      <c r="AI155" s="116">
        <v>1.3018049344444536E-2</v>
      </c>
      <c r="AJ155" s="116">
        <v>0.28778843750069449</v>
      </c>
      <c r="AK155" s="116">
        <v>0.31062230222500015</v>
      </c>
      <c r="AL155" s="116">
        <v>0.31312511325069436</v>
      </c>
      <c r="AM155" s="116">
        <v>28.344283884224996</v>
      </c>
      <c r="AN155" s="116">
        <v>17.249319432899991</v>
      </c>
      <c r="AO155" s="116">
        <v>21.574198005344442</v>
      </c>
      <c r="AP155" s="116">
        <v>14.438898021024997</v>
      </c>
      <c r="AQ155" s="116">
        <v>4.9191210715840281</v>
      </c>
      <c r="AR155" s="116">
        <v>0.23120069444444455</v>
      </c>
      <c r="AS155" s="116">
        <v>1.614420124669445</v>
      </c>
      <c r="AT155" s="116">
        <v>0.12302556249999996</v>
      </c>
      <c r="AU155" s="116">
        <v>6.5877777777777791</v>
      </c>
      <c r="AV155" s="116">
        <v>0.12381132400277782</v>
      </c>
      <c r="AW155" s="116">
        <v>4.0853402777777468E-3</v>
      </c>
      <c r="AX155" s="116">
        <v>2.4440111111111072E-2</v>
      </c>
      <c r="AY155" s="116">
        <v>11.505053448099998</v>
      </c>
      <c r="AZ155" s="116">
        <v>0.28370004322500031</v>
      </c>
      <c r="BA155" s="116">
        <v>6.3403659667361098E-2</v>
      </c>
      <c r="BB155" s="116">
        <v>5.1741463556249971E-2</v>
      </c>
      <c r="BC155" s="116">
        <v>3.4004927418062501</v>
      </c>
      <c r="BD155" s="116">
        <v>2.9837092334027832E-2</v>
      </c>
      <c r="BE155" s="116">
        <v>1.9157420373444447</v>
      </c>
      <c r="BF155" s="116">
        <v>16.266635020069447</v>
      </c>
      <c r="BG155" s="116">
        <v>16.360878936736114</v>
      </c>
      <c r="BH155" s="116">
        <v>86.776552954711107</v>
      </c>
      <c r="BI155" s="116">
        <v>115.2533041794174</v>
      </c>
      <c r="BJ155" s="116">
        <v>6.6155698056249967</v>
      </c>
      <c r="BK155" s="116">
        <v>20.615739174450688</v>
      </c>
      <c r="BL155" s="116">
        <v>28.340779068700698</v>
      </c>
      <c r="BM155" s="116">
        <v>0.93278456166967583</v>
      </c>
      <c r="BN155" s="116">
        <v>0.73914384035756286</v>
      </c>
      <c r="BO155" s="116">
        <v>3.0113332464844231</v>
      </c>
      <c r="BP155" s="116">
        <v>41.790769472284779</v>
      </c>
      <c r="BQ155" s="116">
        <v>25.86527072954938</v>
      </c>
      <c r="BR155" s="116">
        <v>0.55589450694444431</v>
      </c>
      <c r="BS155" s="116">
        <v>0.7137433611111107</v>
      </c>
      <c r="BT155" s="116">
        <v>0.34819834027777774</v>
      </c>
      <c r="BU155" s="116">
        <v>7.1556250000000276E-4</v>
      </c>
      <c r="BV155" s="116">
        <v>5.6625624999999931E-3</v>
      </c>
      <c r="BW155" s="116">
        <v>1.0688113611111112</v>
      </c>
      <c r="BX155" s="116">
        <v>8.0277777777785256E-6</v>
      </c>
      <c r="BY155" s="116">
        <v>4.7380277777777811E-3</v>
      </c>
      <c r="BZ155" s="116">
        <v>0.33572367361111116</v>
      </c>
      <c r="CA155" s="116">
        <v>0.60385850694444398</v>
      </c>
      <c r="CB155" s="51" t="e">
        <f t="shared" si="1"/>
        <v>#DIV/0!</v>
      </c>
    </row>
    <row r="156" spans="1:80" x14ac:dyDescent="0.2">
      <c r="A156" s="44">
        <v>39478</v>
      </c>
      <c r="B156" s="116">
        <v>3.6085434802777788E-2</v>
      </c>
      <c r="C156" s="116">
        <v>8.3326520011111141E-2</v>
      </c>
      <c r="D156" s="116">
        <v>1.8116397274694436</v>
      </c>
      <c r="E156" s="116">
        <v>39.316453080277782</v>
      </c>
      <c r="F156" s="116">
        <v>88.688772592469462</v>
      </c>
      <c r="G156" s="116">
        <v>143.78242224978402</v>
      </c>
      <c r="H156" s="116">
        <v>0.42095225340277792</v>
      </c>
      <c r="I156" s="116">
        <v>40.585160187002778</v>
      </c>
      <c r="J156" s="116">
        <v>83.828185331377796</v>
      </c>
      <c r="K156" s="116">
        <v>50.996773146006241</v>
      </c>
      <c r="L156" s="116">
        <v>76.452493709802795</v>
      </c>
      <c r="M156" s="116">
        <v>23.235051075625005</v>
      </c>
      <c r="N156" s="116">
        <v>2.1396375624999999</v>
      </c>
      <c r="O156" s="116">
        <v>37.170706045802781</v>
      </c>
      <c r="P156" s="116">
        <v>20.531237251500698</v>
      </c>
      <c r="Q156" s="116">
        <v>96.164287851700678</v>
      </c>
      <c r="R156" s="116">
        <v>49.93114710900624</v>
      </c>
      <c r="S156" s="116">
        <v>111.37669365063675</v>
      </c>
      <c r="T156" s="117">
        <v>44.433334027777782</v>
      </c>
      <c r="U156" s="116">
        <v>29.256406551534024</v>
      </c>
      <c r="V156" s="116">
        <v>46.114828824099995</v>
      </c>
      <c r="W156" s="116">
        <v>21.500238817224997</v>
      </c>
      <c r="X156" s="116">
        <v>203.59059164780624</v>
      </c>
      <c r="Y156" s="116">
        <v>15.685566850834027</v>
      </c>
      <c r="Z156" s="116">
        <v>60.804437198400002</v>
      </c>
      <c r="AA156" s="116">
        <v>234.304249</v>
      </c>
      <c r="AB156" s="116">
        <v>66.123311587917357</v>
      </c>
      <c r="AC156" s="116">
        <v>17.045448056177776</v>
      </c>
      <c r="AD156" s="116">
        <v>22.055413715200697</v>
      </c>
      <c r="AE156" s="116">
        <v>10.070531028099998</v>
      </c>
      <c r="AF156" s="116">
        <v>116.57304961000001</v>
      </c>
      <c r="AG156" s="116">
        <v>104.45374853513613</v>
      </c>
      <c r="AH156" s="116">
        <v>85.508087820069449</v>
      </c>
      <c r="AI156" s="116">
        <v>138.02247456801112</v>
      </c>
      <c r="AJ156" s="116">
        <v>107.75600861266734</v>
      </c>
      <c r="AK156" s="116">
        <v>100.573519963225</v>
      </c>
      <c r="AL156" s="116">
        <v>48.016919281584023</v>
      </c>
      <c r="AM156" s="116">
        <v>3.0194796522250003</v>
      </c>
      <c r="AN156" s="116">
        <v>40.646107684899995</v>
      </c>
      <c r="AO156" s="116">
        <v>191.95816164401111</v>
      </c>
      <c r="AP156" s="116">
        <v>151.36245567302498</v>
      </c>
      <c r="AQ156" s="116">
        <v>46.313344394417356</v>
      </c>
      <c r="AR156" s="116">
        <v>0.35900069444444438</v>
      </c>
      <c r="AS156" s="116">
        <v>6.8492036863361108</v>
      </c>
      <c r="AT156" s="116">
        <v>4.0030005625000005</v>
      </c>
      <c r="AU156" s="116">
        <v>91.329877777777781</v>
      </c>
      <c r="AV156" s="116">
        <v>3.4419733361111156E-3</v>
      </c>
      <c r="AW156" s="116">
        <v>2.3836786736111102</v>
      </c>
      <c r="AX156" s="116">
        <v>4.3000934444444461</v>
      </c>
      <c r="AY156" s="116">
        <v>3.0349124099999993E-2</v>
      </c>
      <c r="AZ156" s="116">
        <v>15.544607302224996</v>
      </c>
      <c r="BA156" s="116">
        <v>4.4761829638340274</v>
      </c>
      <c r="BB156" s="116">
        <v>4.5797391010562514</v>
      </c>
      <c r="BC156" s="116">
        <v>0.90334094580625013</v>
      </c>
      <c r="BD156" s="116">
        <v>11.51811035083403</v>
      </c>
      <c r="BE156" s="116">
        <v>4.5828386777777728E-3</v>
      </c>
      <c r="BF156" s="116">
        <v>11.073531828402777</v>
      </c>
      <c r="BG156" s="116">
        <v>11.151314078402777</v>
      </c>
      <c r="BH156" s="116">
        <v>10.663533790044443</v>
      </c>
      <c r="BI156" s="116">
        <v>13.878536861084031</v>
      </c>
      <c r="BJ156" s="116">
        <v>13.177807515625004</v>
      </c>
      <c r="BK156" s="116">
        <v>5.3312770402840268</v>
      </c>
      <c r="BL156" s="116">
        <v>1.7519324020340272</v>
      </c>
      <c r="BM156" s="116">
        <v>50.728634821893877</v>
      </c>
      <c r="BN156" s="116">
        <v>89.31490355566406</v>
      </c>
      <c r="BO156" s="116">
        <v>1.7423666041600223</v>
      </c>
      <c r="BP156" s="116">
        <v>4.4899912343880057</v>
      </c>
      <c r="BQ156" s="116">
        <v>111.37669365063675</v>
      </c>
      <c r="BR156" s="116">
        <v>0.76664617361111076</v>
      </c>
      <c r="BS156" s="116">
        <v>41.794070027777771</v>
      </c>
      <c r="BT156" s="116">
        <v>0.64013334027777768</v>
      </c>
      <c r="BU156" s="116">
        <v>7.7659755625000004</v>
      </c>
      <c r="BV156" s="116">
        <v>2.7562499999999176E-5</v>
      </c>
      <c r="BW156" s="116">
        <v>15.791351361111115</v>
      </c>
      <c r="BX156" s="116">
        <v>20.006238027777776</v>
      </c>
      <c r="BY156" s="116">
        <v>13.996328027777777</v>
      </c>
      <c r="BZ156" s="116">
        <v>4.3239736736111123</v>
      </c>
      <c r="CA156" s="116">
        <v>5.1851085069444434</v>
      </c>
      <c r="CB156" s="51" t="e">
        <f t="shared" si="1"/>
        <v>#DIV/0!</v>
      </c>
    </row>
    <row r="157" spans="1:80" x14ac:dyDescent="0.2">
      <c r="A157" s="44">
        <v>39507</v>
      </c>
      <c r="B157" s="116">
        <v>1.3844267802777791E-2</v>
      </c>
      <c r="C157" s="116">
        <v>4.8076409344444473E-2</v>
      </c>
      <c r="D157" s="116">
        <v>18.66820365113611</v>
      </c>
      <c r="E157" s="116">
        <v>1.188281673611111</v>
      </c>
      <c r="F157" s="116">
        <v>2.24708594413611</v>
      </c>
      <c r="G157" s="116">
        <v>68.342779202617351</v>
      </c>
      <c r="H157" s="116">
        <v>110.16199257006947</v>
      </c>
      <c r="I157" s="116">
        <v>8.7305377133361102</v>
      </c>
      <c r="J157" s="116">
        <v>196.02445409604442</v>
      </c>
      <c r="K157" s="116">
        <v>10.694878441506248</v>
      </c>
      <c r="L157" s="116">
        <v>6.2886178031361117</v>
      </c>
      <c r="M157" s="116">
        <v>18.412466450624997</v>
      </c>
      <c r="N157" s="116">
        <v>1.9677075625000005</v>
      </c>
      <c r="O157" s="116">
        <v>176.52634343013614</v>
      </c>
      <c r="P157" s="116">
        <v>13.80970269316736</v>
      </c>
      <c r="Q157" s="116">
        <v>19.031747980700697</v>
      </c>
      <c r="R157" s="116">
        <v>9.1215929390062449</v>
      </c>
      <c r="S157" s="116">
        <v>1.5676773356522284</v>
      </c>
      <c r="T157" s="117">
        <v>16.207334027777783</v>
      </c>
      <c r="U157" s="116">
        <v>15.913071725867361</v>
      </c>
      <c r="V157" s="116">
        <v>11.082174420099994</v>
      </c>
      <c r="W157" s="116">
        <v>17.359180609225</v>
      </c>
      <c r="X157" s="116">
        <v>17.082660268806251</v>
      </c>
      <c r="Y157" s="116">
        <v>24.964004632667358</v>
      </c>
      <c r="Z157" s="116">
        <v>26.669168208400002</v>
      </c>
      <c r="AA157" s="116">
        <v>38.725729000000001</v>
      </c>
      <c r="AB157" s="116">
        <v>1.7093579515840271</v>
      </c>
      <c r="AC157" s="116">
        <v>3.7756894261777774</v>
      </c>
      <c r="AD157" s="116">
        <v>64.546454836534011</v>
      </c>
      <c r="AE157" s="116">
        <v>130.04232103210001</v>
      </c>
      <c r="AF157" s="116">
        <v>84.030222240000001</v>
      </c>
      <c r="AG157" s="116">
        <v>20.752230996469439</v>
      </c>
      <c r="AH157" s="116">
        <v>18.98831462840278</v>
      </c>
      <c r="AI157" s="116">
        <v>33.651562326677784</v>
      </c>
      <c r="AJ157" s="116">
        <v>52.466252017334035</v>
      </c>
      <c r="AK157" s="116">
        <v>23.893863778225001</v>
      </c>
      <c r="AL157" s="116">
        <v>1.3491383897506946</v>
      </c>
      <c r="AM157" s="116">
        <v>20.614914333225006</v>
      </c>
      <c r="AN157" s="116">
        <v>48.664994560899999</v>
      </c>
      <c r="AO157" s="116">
        <v>1.9782328733444452</v>
      </c>
      <c r="AP157" s="116">
        <v>37.123978773025001</v>
      </c>
      <c r="AQ157" s="116">
        <v>59.117504478750689</v>
      </c>
      <c r="AR157" s="116">
        <v>3.2700694444444491E-2</v>
      </c>
      <c r="AS157" s="116">
        <v>2.4932462633361103</v>
      </c>
      <c r="AT157" s="116">
        <v>3.3516455624999995</v>
      </c>
      <c r="AU157" s="116">
        <v>1.2844444444444443</v>
      </c>
      <c r="AV157" s="116">
        <v>2.9332842002777797E-2</v>
      </c>
      <c r="AW157" s="116">
        <v>0.64628200694444404</v>
      </c>
      <c r="AX157" s="116">
        <v>0.76329344444444469</v>
      </c>
      <c r="AY157" s="116">
        <v>32.130871928099999</v>
      </c>
      <c r="AZ157" s="116">
        <v>79.235545059224989</v>
      </c>
      <c r="BA157" s="116">
        <v>14.387601288167364</v>
      </c>
      <c r="BB157" s="116">
        <v>14.572790892056252</v>
      </c>
      <c r="BC157" s="116">
        <v>17.492825265806253</v>
      </c>
      <c r="BD157" s="116">
        <v>14.196574307500695</v>
      </c>
      <c r="BE157" s="116">
        <v>74.891773693344447</v>
      </c>
      <c r="BF157" s="116">
        <v>43.91701855006945</v>
      </c>
      <c r="BG157" s="116">
        <v>44.071784466736119</v>
      </c>
      <c r="BH157" s="116">
        <v>279.7994428693778</v>
      </c>
      <c r="BI157" s="116">
        <v>108.59496576025069</v>
      </c>
      <c r="BJ157" s="116">
        <v>1.8204081006250004</v>
      </c>
      <c r="BK157" s="116">
        <v>0.17837459511736156</v>
      </c>
      <c r="BL157" s="116">
        <v>5.3991440687006937</v>
      </c>
      <c r="BM157" s="116">
        <v>4.1150139867975755</v>
      </c>
      <c r="BN157" s="116">
        <v>28.812699804389059</v>
      </c>
      <c r="BO157" s="116">
        <v>34.580778330143524</v>
      </c>
      <c r="BP157" s="116">
        <v>41.696296355941193</v>
      </c>
      <c r="BQ157" s="116">
        <v>1.5676773356522284</v>
      </c>
      <c r="BR157" s="116">
        <v>2.6751328402777772</v>
      </c>
      <c r="BS157" s="116">
        <v>1.1060027777777816E-2</v>
      </c>
      <c r="BT157" s="116">
        <v>1.3925966736111113</v>
      </c>
      <c r="BU157" s="116">
        <v>0.25326056249999995</v>
      </c>
      <c r="BV157" s="116">
        <v>0.8934975624999999</v>
      </c>
      <c r="BW157" s="116">
        <v>13.277521361111114</v>
      </c>
      <c r="BX157" s="116">
        <v>2.6803146944444443</v>
      </c>
      <c r="BY157" s="116">
        <v>38.702914694444445</v>
      </c>
      <c r="BZ157" s="116">
        <v>0.33707700694444448</v>
      </c>
      <c r="CA157" s="116">
        <v>0.54329184027777744</v>
      </c>
      <c r="CB157" s="51" t="e">
        <f t="shared" si="1"/>
        <v>#DIV/0!</v>
      </c>
    </row>
    <row r="158" spans="1:80" x14ac:dyDescent="0.2">
      <c r="A158" s="44">
        <v>39538</v>
      </c>
      <c r="B158" s="116">
        <v>2.7809453469444464E-2</v>
      </c>
      <c r="C158" s="116">
        <v>3.1457752011111138E-2</v>
      </c>
      <c r="D158" s="116">
        <v>14.435655660136113</v>
      </c>
      <c r="E158" s="116">
        <v>5.7658414802777775</v>
      </c>
      <c r="F158" s="116">
        <v>18.048661818136107</v>
      </c>
      <c r="G158" s="116">
        <v>6.0355263874506946</v>
      </c>
      <c r="H158" s="116">
        <v>7.227539366736111</v>
      </c>
      <c r="I158" s="116">
        <v>24.514860058336115</v>
      </c>
      <c r="J158" s="116">
        <v>24.801661616044438</v>
      </c>
      <c r="K158" s="116">
        <v>2.0090298470062504</v>
      </c>
      <c r="L158" s="116">
        <v>2.8379164674694444</v>
      </c>
      <c r="M158" s="116">
        <v>1.288849325625</v>
      </c>
      <c r="N158" s="116">
        <v>51.304987562500003</v>
      </c>
      <c r="O158" s="116">
        <v>36.779110361136112</v>
      </c>
      <c r="P158" s="116">
        <v>0.28020171783402781</v>
      </c>
      <c r="Q158" s="116">
        <v>1.7065220183673615</v>
      </c>
      <c r="R158" s="116">
        <v>4.4969337570062491</v>
      </c>
      <c r="S158" s="116">
        <v>47.458985696914191</v>
      </c>
      <c r="T158" s="117">
        <v>1.3129340277777781</v>
      </c>
      <c r="U158" s="116">
        <v>3.321211619034028</v>
      </c>
      <c r="V158" s="116">
        <v>2.715211884099999</v>
      </c>
      <c r="W158" s="116">
        <v>1.927515722499995E-2</v>
      </c>
      <c r="X158" s="116">
        <v>7.530496430624993E-2</v>
      </c>
      <c r="Y158" s="116">
        <v>19.773148301167357</v>
      </c>
      <c r="Z158" s="116">
        <v>0.22106923239999962</v>
      </c>
      <c r="AA158" s="116">
        <v>47.430768999999991</v>
      </c>
      <c r="AB158" s="116">
        <v>1.8083749750694465E-2</v>
      </c>
      <c r="AC158" s="116">
        <v>2.0093440501777775</v>
      </c>
      <c r="AD158" s="116">
        <v>9.3123795383673613</v>
      </c>
      <c r="AE158" s="116">
        <v>0.43006052410000029</v>
      </c>
      <c r="AF158" s="116">
        <v>66.696622240000011</v>
      </c>
      <c r="AG158" s="116">
        <v>44.368099480469432</v>
      </c>
      <c r="AH158" s="116">
        <v>0.50971270340277786</v>
      </c>
      <c r="AI158" s="116">
        <v>14.821704344011113</v>
      </c>
      <c r="AJ158" s="116">
        <v>1.565353384834028</v>
      </c>
      <c r="AK158" s="116">
        <v>31.699883970224995</v>
      </c>
      <c r="AL158" s="116">
        <v>71.126888061750677</v>
      </c>
      <c r="AM158" s="116">
        <v>1.7807167692250001</v>
      </c>
      <c r="AN158" s="116">
        <v>7.555736512900002</v>
      </c>
      <c r="AO158" s="116">
        <v>3.1127427280111126</v>
      </c>
      <c r="AP158" s="116">
        <v>10.482345146025004</v>
      </c>
      <c r="AQ158" s="116">
        <v>1.8192861680840282</v>
      </c>
      <c r="AR158" s="116">
        <v>4.003334027777778</v>
      </c>
      <c r="AS158" s="116">
        <v>5.9404394143361099</v>
      </c>
      <c r="AT158" s="116">
        <v>1.3473405624999999</v>
      </c>
      <c r="AU158" s="116">
        <v>1.7600444444444445</v>
      </c>
      <c r="AV158" s="116">
        <v>1.840589666944446E-2</v>
      </c>
      <c r="AW158" s="116">
        <v>5.7200694444443261E-4</v>
      </c>
      <c r="AX158" s="116">
        <v>5.0026777777777837E-2</v>
      </c>
      <c r="AY158" s="116">
        <v>4.5067468681000005</v>
      </c>
      <c r="AZ158" s="116">
        <v>2.6070461832250009</v>
      </c>
      <c r="BA158" s="116">
        <v>20.883978393500694</v>
      </c>
      <c r="BB158" s="116">
        <v>21.106972264056253</v>
      </c>
      <c r="BC158" s="116">
        <v>34.443312289806258</v>
      </c>
      <c r="BD158" s="116">
        <v>6.0927105834027856E-2</v>
      </c>
      <c r="BE158" s="116">
        <v>13.058129050677778</v>
      </c>
      <c r="BF158" s="116">
        <v>9.2178526084027776</v>
      </c>
      <c r="BG158" s="116">
        <v>9.2888308584027772</v>
      </c>
      <c r="BH158" s="116">
        <v>4.4205342833777781</v>
      </c>
      <c r="BI158" s="116">
        <v>9.3684405254173608</v>
      </c>
      <c r="BJ158" s="116">
        <v>2.7381975624999902E-2</v>
      </c>
      <c r="BK158" s="116">
        <v>0.47106831511736152</v>
      </c>
      <c r="BL158" s="116">
        <v>11.04635573536736</v>
      </c>
      <c r="BM158" s="116">
        <v>0.76463958602872562</v>
      </c>
      <c r="BN158" s="116">
        <v>0.48826658574056286</v>
      </c>
      <c r="BO158" s="116">
        <v>9.1098895038624228</v>
      </c>
      <c r="BP158" s="116">
        <v>5.8798584420657676</v>
      </c>
      <c r="BQ158" s="116">
        <v>47.458985696914191</v>
      </c>
      <c r="BR158" s="116">
        <v>39.382946173611103</v>
      </c>
      <c r="BS158" s="116">
        <v>31.864143361111115</v>
      </c>
      <c r="BT158" s="116">
        <v>1.4420006944444451E-2</v>
      </c>
      <c r="BU158" s="116">
        <v>4.271455562499999</v>
      </c>
      <c r="BV158" s="116">
        <v>45.094582562499987</v>
      </c>
      <c r="BW158" s="116">
        <v>4.6922780277777782</v>
      </c>
      <c r="BX158" s="116">
        <v>6.1644613611111128</v>
      </c>
      <c r="BY158" s="116">
        <v>0.84425469444444456</v>
      </c>
      <c r="BZ158" s="116">
        <v>1.3442470069444441</v>
      </c>
      <c r="CA158" s="116">
        <v>5.5558418402777754</v>
      </c>
      <c r="CB158" s="51" t="e">
        <f t="shared" si="1"/>
        <v>#DIV/0!</v>
      </c>
    </row>
    <row r="159" spans="1:80" x14ac:dyDescent="0.2">
      <c r="A159" s="44">
        <v>39568</v>
      </c>
      <c r="B159" s="116">
        <v>1.2625144136111124E-2</v>
      </c>
      <c r="C159" s="116">
        <v>1.3147680011111126E-2</v>
      </c>
      <c r="D159" s="116">
        <v>25.698089751136109</v>
      </c>
      <c r="E159" s="116">
        <v>0.88921756694444409</v>
      </c>
      <c r="F159" s="116">
        <v>74.700210175136093</v>
      </c>
      <c r="G159" s="116">
        <v>109.07022566278401</v>
      </c>
      <c r="H159" s="116">
        <v>35.99270037006945</v>
      </c>
      <c r="I159" s="116">
        <v>0.14021405066944442</v>
      </c>
      <c r="J159" s="116">
        <v>31.482498058711112</v>
      </c>
      <c r="K159" s="116">
        <v>17.917421245506251</v>
      </c>
      <c r="L159" s="116">
        <v>22.09929131013611</v>
      </c>
      <c r="M159" s="116">
        <v>16.093135140624998</v>
      </c>
      <c r="N159" s="116">
        <v>41.825322562499998</v>
      </c>
      <c r="O159" s="116">
        <v>76.723964205802787</v>
      </c>
      <c r="P159" s="116">
        <v>11.121285661500696</v>
      </c>
      <c r="Q159" s="116">
        <v>20.044969127534021</v>
      </c>
      <c r="R159" s="116">
        <v>30.509079867506252</v>
      </c>
      <c r="S159" s="116">
        <v>45.169071784472003</v>
      </c>
      <c r="T159" s="117">
        <v>17.675017361111109</v>
      </c>
      <c r="U159" s="116">
        <v>27.305649939534025</v>
      </c>
      <c r="V159" s="116">
        <v>16.172542680100008</v>
      </c>
      <c r="W159" s="116">
        <v>3.4795865832250006</v>
      </c>
      <c r="X159" s="116">
        <v>30.947886901806253</v>
      </c>
      <c r="Y159" s="116">
        <v>52.48713911466735</v>
      </c>
      <c r="Z159" s="116">
        <v>21.137741856399991</v>
      </c>
      <c r="AA159" s="116">
        <v>63.728288999999997</v>
      </c>
      <c r="AB159" s="116">
        <v>26.559343869917367</v>
      </c>
      <c r="AC159" s="116">
        <v>52.069020386177769</v>
      </c>
      <c r="AD159" s="116">
        <v>80.403158513034015</v>
      </c>
      <c r="AE159" s="116">
        <v>39.651075548099996</v>
      </c>
      <c r="AF159" s="116">
        <v>84.030222240000001</v>
      </c>
      <c r="AG159" s="116">
        <v>28.795440612469449</v>
      </c>
      <c r="AH159" s="116">
        <v>38.25597743673611</v>
      </c>
      <c r="AI159" s="116">
        <v>14.793280081344438</v>
      </c>
      <c r="AJ159" s="116">
        <v>27.474798625667361</v>
      </c>
      <c r="AK159" s="116">
        <v>22.641085810224997</v>
      </c>
      <c r="AL159" s="116">
        <v>25.369110795250695</v>
      </c>
      <c r="AM159" s="116">
        <v>100.81836749722498</v>
      </c>
      <c r="AN159" s="116">
        <v>18.864862956900001</v>
      </c>
      <c r="AO159" s="116">
        <v>1.1751282677777673E-2</v>
      </c>
      <c r="AP159" s="116">
        <v>30.673376106024993</v>
      </c>
      <c r="AQ159" s="116">
        <v>15.902621949750694</v>
      </c>
      <c r="AR159" s="116">
        <v>0.35900069444444438</v>
      </c>
      <c r="AS159" s="116">
        <v>0.45346531533611156</v>
      </c>
      <c r="AT159" s="116">
        <v>12.455605562500002</v>
      </c>
      <c r="AU159" s="116">
        <v>27.387777777777767</v>
      </c>
      <c r="AV159" s="116">
        <v>5.1506936694444509E-3</v>
      </c>
      <c r="AW159" s="116">
        <v>0.95273867361111175</v>
      </c>
      <c r="AX159" s="116">
        <v>3.9853467777777776</v>
      </c>
      <c r="AY159" s="116">
        <v>65.242613744099998</v>
      </c>
      <c r="AZ159" s="116">
        <v>43.173638542225</v>
      </c>
      <c r="BA159" s="116">
        <v>74.352694211334025</v>
      </c>
      <c r="BB159" s="116">
        <v>73.933643348556217</v>
      </c>
      <c r="BC159" s="116">
        <v>110.05389478230623</v>
      </c>
      <c r="BD159" s="116">
        <v>8.9955955390006945</v>
      </c>
      <c r="BE159" s="116">
        <v>65.31867012001112</v>
      </c>
      <c r="BF159" s="116">
        <v>87.518051928402755</v>
      </c>
      <c r="BG159" s="116">
        <v>87.299902178402746</v>
      </c>
      <c r="BH159" s="116">
        <v>4.7930052993777785</v>
      </c>
      <c r="BI159" s="116">
        <v>2.681048741084028</v>
      </c>
      <c r="BJ159" s="116">
        <v>32.830894530625002</v>
      </c>
      <c r="BK159" s="116">
        <v>69.27306420028404</v>
      </c>
      <c r="BL159" s="116">
        <v>1.7519324020340272</v>
      </c>
      <c r="BM159" s="116">
        <v>14.498497614950026</v>
      </c>
      <c r="BN159" s="116">
        <v>22.416292754932552</v>
      </c>
      <c r="BO159" s="116">
        <v>63.459731433930713</v>
      </c>
      <c r="BP159" s="116">
        <v>2.0551944567722535</v>
      </c>
      <c r="BQ159" s="116">
        <v>45.169071784472003</v>
      </c>
      <c r="BR159" s="116">
        <v>0.58433284027777821</v>
      </c>
      <c r="BS159" s="116">
        <v>42.447396694444443</v>
      </c>
      <c r="BT159" s="116">
        <v>0.17647000694444448</v>
      </c>
      <c r="BU159" s="116">
        <v>2.6650562499999985E-2</v>
      </c>
      <c r="BV159" s="116">
        <v>3.1853325624999993</v>
      </c>
      <c r="BW159" s="116">
        <v>4.2278213611111122</v>
      </c>
      <c r="BX159" s="116">
        <v>3.1583213611111116</v>
      </c>
      <c r="BY159" s="116">
        <v>6.4456746944444445</v>
      </c>
      <c r="BZ159" s="116">
        <v>1.211283673611111</v>
      </c>
      <c r="CA159" s="116">
        <v>3.7216840277777913E-2</v>
      </c>
      <c r="CB159" s="51" t="e">
        <f t="shared" si="1"/>
        <v>#DIV/0!</v>
      </c>
    </row>
    <row r="160" spans="1:80" x14ac:dyDescent="0.2">
      <c r="A160" s="44">
        <v>39599</v>
      </c>
      <c r="B160" s="116">
        <v>1.3308314136111124E-2</v>
      </c>
      <c r="C160" s="116">
        <v>1.1526885344444458E-2</v>
      </c>
      <c r="D160" s="116">
        <v>5.749936136111136E-3</v>
      </c>
      <c r="E160" s="116">
        <v>1.2884898469444448</v>
      </c>
      <c r="F160" s="116">
        <v>7.1215771814694424</v>
      </c>
      <c r="G160" s="116">
        <v>10.990346603617361</v>
      </c>
      <c r="H160" s="116">
        <v>25.537946475069443</v>
      </c>
      <c r="I160" s="116">
        <v>0.88181803266944481</v>
      </c>
      <c r="J160" s="116">
        <v>12.735810021377775</v>
      </c>
      <c r="K160" s="116">
        <v>0.98783224050624974</v>
      </c>
      <c r="L160" s="116">
        <v>5.9672148414694455</v>
      </c>
      <c r="M160" s="116">
        <v>0.71280027562500003</v>
      </c>
      <c r="N160" s="116">
        <v>2.1682562499999999E-2</v>
      </c>
      <c r="O160" s="116">
        <v>210.73811130180277</v>
      </c>
      <c r="P160" s="116">
        <v>6.2258192670006949</v>
      </c>
      <c r="Q160" s="116">
        <v>19.759454834200689</v>
      </c>
      <c r="R160" s="116">
        <v>14.336843892006252</v>
      </c>
      <c r="S160" s="116">
        <v>2.5255310976925367</v>
      </c>
      <c r="T160" s="117">
        <v>0.27475069444444433</v>
      </c>
      <c r="U160" s="116">
        <v>7.7182887427006941</v>
      </c>
      <c r="V160" s="116">
        <v>0.58815094810000079</v>
      </c>
      <c r="W160" s="116">
        <v>10.024600807225003</v>
      </c>
      <c r="X160" s="116">
        <v>19.830834378306253</v>
      </c>
      <c r="Y160" s="116">
        <v>20.622505008667357</v>
      </c>
      <c r="Z160" s="116">
        <v>8.4029254883999975</v>
      </c>
      <c r="AA160" s="116">
        <v>17.698848999999999</v>
      </c>
      <c r="AB160" s="116">
        <v>0.81482366008402796</v>
      </c>
      <c r="AC160" s="116">
        <v>4.1742031275111122</v>
      </c>
      <c r="AD160" s="116">
        <v>66.58202324803402</v>
      </c>
      <c r="AE160" s="116">
        <v>51.348832956099997</v>
      </c>
      <c r="AF160" s="116">
        <v>8.0270222399999991</v>
      </c>
      <c r="AG160" s="116">
        <v>0.14217550046944458</v>
      </c>
      <c r="AH160" s="116">
        <v>27.932898608402777</v>
      </c>
      <c r="AI160" s="116">
        <v>6.832821734444465E-2</v>
      </c>
      <c r="AJ160" s="116">
        <v>43.933576544667353</v>
      </c>
      <c r="AK160" s="116">
        <v>28.142653651225</v>
      </c>
      <c r="AL160" s="116">
        <v>11.706496878084028</v>
      </c>
      <c r="AM160" s="116">
        <v>21.257955103224994</v>
      </c>
      <c r="AN160" s="116">
        <v>0.29221592490000048</v>
      </c>
      <c r="AO160" s="116">
        <v>62.261620964011122</v>
      </c>
      <c r="AP160" s="116">
        <v>11.223471521025003</v>
      </c>
      <c r="AQ160" s="116">
        <v>39.261617684917361</v>
      </c>
      <c r="AR160" s="116">
        <v>2.7252506944444446</v>
      </c>
      <c r="AS160" s="116">
        <v>0.42941590566944488</v>
      </c>
      <c r="AT160" s="116">
        <v>4.4415562499999971E-2</v>
      </c>
      <c r="AU160" s="116">
        <v>0.69444444444444409</v>
      </c>
      <c r="AV160" s="116">
        <v>3.5842173361111166E-3</v>
      </c>
      <c r="AW160" s="116">
        <v>0.30922867361111139</v>
      </c>
      <c r="AX160" s="116">
        <v>1.9497467777777775</v>
      </c>
      <c r="AY160" s="116">
        <v>0.79475442010000019</v>
      </c>
      <c r="AZ160" s="116">
        <v>1.8240258192249987</v>
      </c>
      <c r="BA160" s="116">
        <v>4.1453299334027756E-2</v>
      </c>
      <c r="BB160" s="116">
        <v>3.2136836556249972E-2</v>
      </c>
      <c r="BC160" s="116">
        <v>0.93343133030625025</v>
      </c>
      <c r="BD160" s="116">
        <v>1.115063841167361</v>
      </c>
      <c r="BE160" s="116">
        <v>3.2953261920111117</v>
      </c>
      <c r="BF160" s="116">
        <v>0.40986671006944408</v>
      </c>
      <c r="BG160" s="116">
        <v>0.39506462673611098</v>
      </c>
      <c r="BH160" s="116">
        <v>14.082807326044444</v>
      </c>
      <c r="BI160" s="116">
        <v>0.61372992241736102</v>
      </c>
      <c r="BJ160" s="116">
        <v>3.6457128906249991</v>
      </c>
      <c r="BK160" s="116">
        <v>247.59161492695074</v>
      </c>
      <c r="BL160" s="116">
        <v>89.433067940534031</v>
      </c>
      <c r="BM160" s="116">
        <v>3.8326921678253765</v>
      </c>
      <c r="BN160" s="116">
        <v>9.1079905140525668</v>
      </c>
      <c r="BO160" s="116">
        <v>9.883645062102249E-2</v>
      </c>
      <c r="BP160" s="116">
        <v>1.5544103521446693</v>
      </c>
      <c r="BQ160" s="116">
        <v>2.5255310976925367</v>
      </c>
      <c r="BR160" s="116">
        <v>1.3326778402777781</v>
      </c>
      <c r="BS160" s="116">
        <v>2.7054766944444437</v>
      </c>
      <c r="BT160" s="116">
        <v>1.4643016736111112</v>
      </c>
      <c r="BU160" s="116">
        <v>2.3816205624999993</v>
      </c>
      <c r="BV160" s="116">
        <v>0.95013756250000003</v>
      </c>
      <c r="BW160" s="116">
        <v>1.7791113611111113</v>
      </c>
      <c r="BX160" s="116">
        <v>6.1859980277777771</v>
      </c>
      <c r="BY160" s="116">
        <v>1.104951361111111</v>
      </c>
      <c r="BZ160" s="116">
        <v>0.39763534027777786</v>
      </c>
      <c r="CA160" s="116">
        <v>0.53716684027777806</v>
      </c>
      <c r="CB160" s="51" t="e">
        <f t="shared" si="1"/>
        <v>#DIV/0!</v>
      </c>
    </row>
    <row r="161" spans="1:80" x14ac:dyDescent="0.2">
      <c r="A161" s="44">
        <v>39629</v>
      </c>
      <c r="B161" s="116">
        <v>5.4407834694444488E-3</v>
      </c>
      <c r="C161" s="116">
        <v>8.2743280111111234E-3</v>
      </c>
      <c r="D161" s="116">
        <v>146.11422386546946</v>
      </c>
      <c r="E161" s="116">
        <v>46.419467133611107</v>
      </c>
      <c r="F161" s="116">
        <v>95.747627521802784</v>
      </c>
      <c r="G161" s="116">
        <v>4.5044508796173606</v>
      </c>
      <c r="H161" s="116">
        <v>303.81216254340274</v>
      </c>
      <c r="I161" s="116">
        <v>29.570194496336111</v>
      </c>
      <c r="J161" s="116">
        <v>20.231764107377778</v>
      </c>
      <c r="K161" s="116">
        <v>80.579392443006256</v>
      </c>
      <c r="L161" s="116">
        <v>60.394839292802772</v>
      </c>
      <c r="M161" s="116">
        <v>102.448304805625</v>
      </c>
      <c r="N161" s="116">
        <v>33.324642562500003</v>
      </c>
      <c r="O161" s="116">
        <v>53.958157669802773</v>
      </c>
      <c r="P161" s="116">
        <v>91.218560623667372</v>
      </c>
      <c r="Q161" s="116">
        <v>42.180337905200702</v>
      </c>
      <c r="R161" s="116">
        <v>77.274604407006223</v>
      </c>
      <c r="S161" s="116">
        <v>115.38540548026494</v>
      </c>
      <c r="T161" s="117">
        <v>83.646267361111128</v>
      </c>
      <c r="U161" s="116">
        <v>94.391312677867361</v>
      </c>
      <c r="V161" s="116">
        <v>82.711567268099998</v>
      </c>
      <c r="W161" s="116">
        <v>85.215699625225</v>
      </c>
      <c r="X161" s="116">
        <v>103.31944892130626</v>
      </c>
      <c r="Y161" s="116">
        <v>91.954658507834026</v>
      </c>
      <c r="Z161" s="116">
        <v>2.9224586304000013</v>
      </c>
      <c r="AA161" s="116">
        <v>172.05568900000003</v>
      </c>
      <c r="AB161" s="116">
        <v>82.604906977750701</v>
      </c>
      <c r="AC161" s="116">
        <v>59.937222060844448</v>
      </c>
      <c r="AD161" s="116">
        <v>66.388586746534045</v>
      </c>
      <c r="AE161" s="116">
        <v>114.27417580809998</v>
      </c>
      <c r="AF161" s="116">
        <v>3.3606222399999988</v>
      </c>
      <c r="AG161" s="116">
        <v>12.549743162136116</v>
      </c>
      <c r="AH161" s="116">
        <v>35.786218325069449</v>
      </c>
      <c r="AI161" s="116">
        <v>39.57412270134445</v>
      </c>
      <c r="AJ161" s="116">
        <v>2.4584384568340272</v>
      </c>
      <c r="AK161" s="116">
        <v>0.60954714022500012</v>
      </c>
      <c r="AL161" s="116">
        <v>4.3421217235840288</v>
      </c>
      <c r="AM161" s="116">
        <v>19.445762770224995</v>
      </c>
      <c r="AN161" s="116">
        <v>12.440646036899997</v>
      </c>
      <c r="AO161" s="116">
        <v>23.102410206677778</v>
      </c>
      <c r="AP161" s="116">
        <v>13.702916045025002</v>
      </c>
      <c r="AQ161" s="116">
        <v>3.8581176504173609</v>
      </c>
      <c r="AR161" s="116">
        <v>1.3708506944444445</v>
      </c>
      <c r="AS161" s="116">
        <v>23.167872934336113</v>
      </c>
      <c r="AT161" s="116">
        <v>11.027380562500001</v>
      </c>
      <c r="AU161" s="116">
        <v>72.023511111111105</v>
      </c>
      <c r="AV161" s="116">
        <v>2.6903240027777815E-3</v>
      </c>
      <c r="AW161" s="116">
        <v>8.8203402777777273E-3</v>
      </c>
      <c r="AX161" s="116">
        <v>3.0160111111111138E-2</v>
      </c>
      <c r="AY161" s="116">
        <v>29.580654216100001</v>
      </c>
      <c r="AZ161" s="116">
        <v>14.238057022225002</v>
      </c>
      <c r="BA161" s="116">
        <v>18.92858323883403</v>
      </c>
      <c r="BB161" s="116">
        <v>19.140909376056246</v>
      </c>
      <c r="BC161" s="116">
        <v>22.258037854806247</v>
      </c>
      <c r="BD161" s="116">
        <v>4.7700893340277542E-3</v>
      </c>
      <c r="BE161" s="116">
        <v>30.168691377344445</v>
      </c>
      <c r="BF161" s="116">
        <v>15.303678800069445</v>
      </c>
      <c r="BG161" s="116">
        <v>15.395094716736113</v>
      </c>
      <c r="BH161" s="116">
        <v>355.51127640004438</v>
      </c>
      <c r="BI161" s="116">
        <v>7.6502489084027847E-2</v>
      </c>
      <c r="BJ161" s="116">
        <v>55.341324680625007</v>
      </c>
      <c r="BK161" s="116">
        <v>16.787409761284039</v>
      </c>
      <c r="BL161" s="116">
        <v>5.7879017077006925</v>
      </c>
      <c r="BM161" s="116">
        <v>42.820150052480031</v>
      </c>
      <c r="BN161" s="116">
        <v>1.8921660013800623</v>
      </c>
      <c r="BO161" s="116">
        <v>15.208840552096824</v>
      </c>
      <c r="BP161" s="116">
        <v>6.122504010135333E-2</v>
      </c>
      <c r="BQ161" s="116">
        <v>115.38540548026494</v>
      </c>
      <c r="BR161" s="116">
        <v>0.49784784027777762</v>
      </c>
      <c r="BS161" s="116">
        <v>96.134756694444434</v>
      </c>
      <c r="BT161" s="116">
        <v>0.43571000694444445</v>
      </c>
      <c r="BU161" s="116">
        <v>0.24676056250000003</v>
      </c>
      <c r="BV161" s="116">
        <v>0.57040256249999999</v>
      </c>
      <c r="BW161" s="116">
        <v>2.3526446944444448</v>
      </c>
      <c r="BX161" s="116">
        <v>3.0724246944444449</v>
      </c>
      <c r="BY161" s="116">
        <v>19.370268027777779</v>
      </c>
      <c r="BZ161" s="116">
        <v>2.9908820069444442</v>
      </c>
      <c r="CA161" s="116">
        <v>0.1739585069444442</v>
      </c>
      <c r="CB161" s="51" t="e">
        <f t="shared" si="1"/>
        <v>#DIV/0!</v>
      </c>
    </row>
    <row r="162" spans="1:80" x14ac:dyDescent="0.2">
      <c r="A162" s="44">
        <v>39660</v>
      </c>
      <c r="B162" s="116">
        <v>6.6523054694444493E-3</v>
      </c>
      <c r="C162" s="116">
        <v>9.247386677777792E-3</v>
      </c>
      <c r="D162" s="116">
        <v>2.1836810271361125</v>
      </c>
      <c r="E162" s="116">
        <v>2.8180896469444452</v>
      </c>
      <c r="F162" s="116">
        <v>35.99126053046944</v>
      </c>
      <c r="G162" s="116">
        <v>217.99432364461737</v>
      </c>
      <c r="H162" s="116">
        <v>38.835227376736114</v>
      </c>
      <c r="I162" s="116">
        <v>22.699046803669439</v>
      </c>
      <c r="J162" s="116">
        <v>35.671074784044436</v>
      </c>
      <c r="K162" s="116">
        <v>3.00329766500625</v>
      </c>
      <c r="L162" s="116">
        <v>8.1202866508027807</v>
      </c>
      <c r="M162" s="116">
        <v>0.86150883062499994</v>
      </c>
      <c r="N162" s="116">
        <v>6.7223525625000002</v>
      </c>
      <c r="O162" s="116">
        <v>265.97951249146939</v>
      </c>
      <c r="P162" s="116">
        <v>12.783908252500694</v>
      </c>
      <c r="Q162" s="116">
        <v>0.8036420257006941</v>
      </c>
      <c r="R162" s="116">
        <v>11.266075467506248</v>
      </c>
      <c r="S162" s="116">
        <v>31.555420040480492</v>
      </c>
      <c r="T162" s="117">
        <v>2.3587840277777787</v>
      </c>
      <c r="U162" s="116">
        <v>4.1165129848673603</v>
      </c>
      <c r="V162" s="116">
        <v>2.7004020240999984</v>
      </c>
      <c r="W162" s="116">
        <v>4.3216796882250001</v>
      </c>
      <c r="X162" s="116">
        <v>12.286549722306251</v>
      </c>
      <c r="Y162" s="116">
        <v>4.5381816405006932</v>
      </c>
      <c r="Z162" s="116">
        <v>46.554966534400016</v>
      </c>
      <c r="AA162" s="116">
        <v>1.1384889999999999</v>
      </c>
      <c r="AB162" s="116">
        <v>12.994036317750691</v>
      </c>
      <c r="AC162" s="116">
        <v>15.894680554844443</v>
      </c>
      <c r="AD162" s="116">
        <v>76.038734267034059</v>
      </c>
      <c r="AE162" s="116">
        <v>90.685433952100013</v>
      </c>
      <c r="AF162" s="116">
        <v>3.1229958400000011</v>
      </c>
      <c r="AG162" s="116">
        <v>3.8916965318027765</v>
      </c>
      <c r="AH162" s="116">
        <v>8.0415253250694452</v>
      </c>
      <c r="AI162" s="116">
        <v>0.38539677867777727</v>
      </c>
      <c r="AJ162" s="116">
        <v>63.555321778667363</v>
      </c>
      <c r="AK162" s="116">
        <v>139.13700505322501</v>
      </c>
      <c r="AL162" s="116">
        <v>162.54016701708406</v>
      </c>
      <c r="AM162" s="116">
        <v>117.80638543822502</v>
      </c>
      <c r="AN162" s="116">
        <v>8.5032309608999963</v>
      </c>
      <c r="AO162" s="116">
        <v>11.752532385344447</v>
      </c>
      <c r="AP162" s="116">
        <v>11.665332857024994</v>
      </c>
      <c r="AQ162" s="116">
        <v>115.43763666308402</v>
      </c>
      <c r="AR162" s="116">
        <v>2.0760006944444447</v>
      </c>
      <c r="AS162" s="116">
        <v>8.2310653669444594E-2</v>
      </c>
      <c r="AT162" s="116">
        <v>5.0209605625000009</v>
      </c>
      <c r="AU162" s="116">
        <v>12.43737777777778</v>
      </c>
      <c r="AV162" s="116">
        <v>1.1067820027777808E-3</v>
      </c>
      <c r="AW162" s="116">
        <v>4.1582006944444354E-2</v>
      </c>
      <c r="AX162" s="116">
        <v>1.7866777777777818E-2</v>
      </c>
      <c r="AY162" s="116">
        <v>21.488880072099999</v>
      </c>
      <c r="AZ162" s="116">
        <v>20.081467125225</v>
      </c>
      <c r="BA162" s="116">
        <v>17.926748943334029</v>
      </c>
      <c r="BB162" s="116">
        <v>18.133395680556248</v>
      </c>
      <c r="BC162" s="116">
        <v>27.982433674806249</v>
      </c>
      <c r="BD162" s="116">
        <v>2.3920772455006949</v>
      </c>
      <c r="BE162" s="116">
        <v>18.638244621344445</v>
      </c>
      <c r="BF162" s="116">
        <v>24.520240710069444</v>
      </c>
      <c r="BG162" s="116">
        <v>24.635918626736114</v>
      </c>
      <c r="BH162" s="116">
        <v>5.1152567340444435</v>
      </c>
      <c r="BI162" s="116">
        <v>6.6269732945840278</v>
      </c>
      <c r="BJ162" s="116">
        <v>2.9922945306250015</v>
      </c>
      <c r="BK162" s="116">
        <v>4.0572265621173598</v>
      </c>
      <c r="BL162" s="116">
        <v>3.9227994670340274</v>
      </c>
      <c r="BM162" s="116">
        <v>4.9433062331798263</v>
      </c>
      <c r="BN162" s="116">
        <v>30.232196370351566</v>
      </c>
      <c r="BO162" s="116">
        <v>17.934990805264533</v>
      </c>
      <c r="BP162" s="116">
        <v>3.5821654401105518</v>
      </c>
      <c r="BQ162" s="116">
        <v>31.555420040480492</v>
      </c>
      <c r="BR162" s="116">
        <v>6.178124506944445</v>
      </c>
      <c r="BS162" s="116">
        <v>14.173970027777777</v>
      </c>
      <c r="BT162" s="116">
        <v>2.5083402777777812E-3</v>
      </c>
      <c r="BU162" s="116">
        <v>8.2756905624999995</v>
      </c>
      <c r="BV162" s="116">
        <v>0.42935256249999987</v>
      </c>
      <c r="BW162" s="116">
        <v>9.6482713611111119</v>
      </c>
      <c r="BX162" s="116">
        <v>14.844324694444447</v>
      </c>
      <c r="BY162" s="116">
        <v>21.057391361111112</v>
      </c>
      <c r="BZ162" s="116">
        <v>0.47529534027777781</v>
      </c>
      <c r="CA162" s="116">
        <v>8.6264585069444433</v>
      </c>
      <c r="CB162" s="51" t="e">
        <f t="shared" si="1"/>
        <v>#DIV/0!</v>
      </c>
    </row>
    <row r="163" spans="1:80" x14ac:dyDescent="0.2">
      <c r="A163" s="44">
        <v>39691</v>
      </c>
      <c r="B163" s="116">
        <v>7.8431688027777845E-3</v>
      </c>
      <c r="C163" s="116">
        <v>8.7167120111111256E-3</v>
      </c>
      <c r="D163" s="116">
        <v>1.1591285681361121</v>
      </c>
      <c r="E163" s="116">
        <v>2.5976306136111114</v>
      </c>
      <c r="F163" s="116">
        <v>46.390697248469444</v>
      </c>
      <c r="G163" s="116">
        <v>0.50556484595069473</v>
      </c>
      <c r="H163" s="116">
        <v>3.4636311736111161E-2</v>
      </c>
      <c r="I163" s="116">
        <v>1.1921400620027782</v>
      </c>
      <c r="J163" s="116">
        <v>57.452256341377776</v>
      </c>
      <c r="K163" s="116">
        <v>0.42915273450624986</v>
      </c>
      <c r="L163" s="116">
        <v>0.20284965080277764</v>
      </c>
      <c r="M163" s="116">
        <v>1.1511680556250004</v>
      </c>
      <c r="N163" s="116">
        <v>0.66789756249999988</v>
      </c>
      <c r="O163" s="116">
        <v>96.486974185802751</v>
      </c>
      <c r="P163" s="116">
        <v>21.214859845000692</v>
      </c>
      <c r="Q163" s="116">
        <v>5.4399070568673613</v>
      </c>
      <c r="R163" s="116">
        <v>1.0237442990062513</v>
      </c>
      <c r="S163" s="116">
        <v>0.16276519874180786</v>
      </c>
      <c r="T163" s="117">
        <v>0.45450069444444419</v>
      </c>
      <c r="U163" s="116">
        <v>4.010329994034028</v>
      </c>
      <c r="V163" s="116">
        <v>0.64113650410000089</v>
      </c>
      <c r="W163" s="116">
        <v>15.618027361225</v>
      </c>
      <c r="X163" s="116">
        <v>1.6179394803062501</v>
      </c>
      <c r="Y163" s="116">
        <v>8.6491550006944189E-3</v>
      </c>
      <c r="Z163" s="116">
        <v>4.4758479844000014</v>
      </c>
      <c r="AA163" s="116">
        <v>54.715608999999994</v>
      </c>
      <c r="AB163" s="116">
        <v>20.540149462084027</v>
      </c>
      <c r="AC163" s="116">
        <v>24.739813847511115</v>
      </c>
      <c r="AD163" s="116">
        <v>58.175997670200701</v>
      </c>
      <c r="AE163" s="116">
        <v>39.393071432100001</v>
      </c>
      <c r="AF163" s="116">
        <v>0.44675855999999953</v>
      </c>
      <c r="AG163" s="116">
        <v>96.030951546469424</v>
      </c>
      <c r="AH163" s="116">
        <v>1.3068109750694448</v>
      </c>
      <c r="AI163" s="116">
        <v>12.557833314677771</v>
      </c>
      <c r="AJ163" s="116">
        <v>2.5139978710006945</v>
      </c>
      <c r="AK163" s="116">
        <v>9.8761547432249994</v>
      </c>
      <c r="AL163" s="116">
        <v>8.3043341727506927</v>
      </c>
      <c r="AM163" s="116">
        <v>0.40064469122500002</v>
      </c>
      <c r="AN163" s="116">
        <v>57.152541604899994</v>
      </c>
      <c r="AO163" s="116">
        <v>0.96767224801111007</v>
      </c>
      <c r="AP163" s="116">
        <v>66.844604981025</v>
      </c>
      <c r="AQ163" s="116">
        <v>54.44065128941736</v>
      </c>
      <c r="AR163" s="116">
        <v>4.803402777777771E-2</v>
      </c>
      <c r="AS163" s="116">
        <v>10.476237679002775</v>
      </c>
      <c r="AT163" s="116">
        <v>0.11611056249999996</v>
      </c>
      <c r="AU163" s="116">
        <v>18.980544444444451</v>
      </c>
      <c r="AV163" s="116">
        <v>1.3153920027777803E-3</v>
      </c>
      <c r="AW163" s="116">
        <v>8.0608673611110945E-2</v>
      </c>
      <c r="AX163" s="116">
        <v>0.27422677777777793</v>
      </c>
      <c r="AY163" s="116">
        <v>7.8450968281</v>
      </c>
      <c r="AZ163" s="116">
        <v>5.525692225000039E-3</v>
      </c>
      <c r="BA163" s="116">
        <v>1.3794482925006943</v>
      </c>
      <c r="BB163" s="116">
        <v>1.4371993630562498</v>
      </c>
      <c r="BC163" s="116">
        <v>2.7760308303062509</v>
      </c>
      <c r="BD163" s="116">
        <v>0.21952426533402791</v>
      </c>
      <c r="BE163" s="116">
        <v>0.86193274934444453</v>
      </c>
      <c r="BF163" s="116">
        <v>0.34444182840277793</v>
      </c>
      <c r="BG163" s="116">
        <v>0.35827207840277786</v>
      </c>
      <c r="BH163" s="116">
        <v>188.84512918204445</v>
      </c>
      <c r="BI163" s="116">
        <v>0.44757326508402778</v>
      </c>
      <c r="BJ163" s="116">
        <v>0.44119485062500036</v>
      </c>
      <c r="BK163" s="116">
        <v>96.871968349950677</v>
      </c>
      <c r="BL163" s="116">
        <v>5.3084428800340264</v>
      </c>
      <c r="BM163" s="116">
        <v>0.41381980475247571</v>
      </c>
      <c r="BN163" s="116">
        <v>0.38864158662656234</v>
      </c>
      <c r="BO163" s="116">
        <v>0.95198727019272256</v>
      </c>
      <c r="BP163" s="116">
        <v>1.1223209094534065E-3</v>
      </c>
      <c r="BQ163" s="116">
        <v>0.16276519874180786</v>
      </c>
      <c r="BR163" s="116">
        <v>1.0111978402777777</v>
      </c>
      <c r="BS163" s="116">
        <v>13.802463361111112</v>
      </c>
      <c r="BT163" s="116">
        <v>0.23032000694444438</v>
      </c>
      <c r="BU163" s="116">
        <v>0.25679556250000002</v>
      </c>
      <c r="BV163" s="116">
        <v>0.97071756249999996</v>
      </c>
      <c r="BW163" s="116">
        <v>3.3715080277777778</v>
      </c>
      <c r="BX163" s="116">
        <v>6.4152446944444455</v>
      </c>
      <c r="BY163" s="116">
        <v>8.2302046944444438</v>
      </c>
      <c r="BZ163" s="116">
        <v>4.2367361111111148E-4</v>
      </c>
      <c r="CA163" s="116">
        <v>2.9828168402777768</v>
      </c>
      <c r="CB163" s="51" t="e">
        <f t="shared" si="1"/>
        <v>#DIV/0!</v>
      </c>
    </row>
    <row r="164" spans="1:80" x14ac:dyDescent="0.2">
      <c r="A164" s="44">
        <v>39721</v>
      </c>
      <c r="B164" s="116">
        <v>4.2750386802777804E-2</v>
      </c>
      <c r="C164" s="116">
        <v>8.4940800111111235E-3</v>
      </c>
      <c r="D164" s="116">
        <v>3.2763594384694441</v>
      </c>
      <c r="E164" s="116">
        <v>6.5704214469444437</v>
      </c>
      <c r="F164" s="116">
        <v>230.33743358646944</v>
      </c>
      <c r="G164" s="116">
        <v>172.01190286778402</v>
      </c>
      <c r="H164" s="116">
        <v>11.78348650173611</v>
      </c>
      <c r="I164" s="116">
        <v>55.048213571002776</v>
      </c>
      <c r="J164" s="116">
        <v>171.94097809937779</v>
      </c>
      <c r="K164" s="116">
        <v>101.36668795050625</v>
      </c>
      <c r="L164" s="116">
        <v>139.12230021680278</v>
      </c>
      <c r="M164" s="116">
        <v>63.953208555624997</v>
      </c>
      <c r="N164" s="116">
        <v>325.54082756250006</v>
      </c>
      <c r="O164" s="116">
        <v>1182.9319880424698</v>
      </c>
      <c r="P164" s="116">
        <v>14.550721769167358</v>
      </c>
      <c r="Q164" s="116">
        <v>146.06025694903403</v>
      </c>
      <c r="R164" s="116">
        <v>192.36018701300625</v>
      </c>
      <c r="S164" s="116">
        <v>849.18674887558984</v>
      </c>
      <c r="T164" s="117">
        <v>92.656667361111133</v>
      </c>
      <c r="U164" s="116">
        <v>93.869341356700701</v>
      </c>
      <c r="V164" s="116">
        <v>103.67292036010002</v>
      </c>
      <c r="W164" s="116">
        <v>31.488202759225</v>
      </c>
      <c r="X164" s="116">
        <v>191.47689056280626</v>
      </c>
      <c r="Y164" s="116">
        <v>108.85581817100068</v>
      </c>
      <c r="Z164" s="116">
        <v>148.01204264039998</v>
      </c>
      <c r="AA164" s="116">
        <v>297.45900899999998</v>
      </c>
      <c r="AB164" s="116">
        <v>137.37537499108404</v>
      </c>
      <c r="AC164" s="116">
        <v>46.180360576177783</v>
      </c>
      <c r="AD164" s="116">
        <v>322.23190875436745</v>
      </c>
      <c r="AE164" s="116">
        <v>99.811888548100015</v>
      </c>
      <c r="AF164" s="116">
        <v>65.867832809999996</v>
      </c>
      <c r="AG164" s="116">
        <v>12.347223812469444</v>
      </c>
      <c r="AH164" s="116">
        <v>38.065917891736113</v>
      </c>
      <c r="AI164" s="116">
        <v>16.785436313344437</v>
      </c>
      <c r="AJ164" s="116">
        <v>7.427037525500694</v>
      </c>
      <c r="AK164" s="116">
        <v>208.77750224822501</v>
      </c>
      <c r="AL164" s="116">
        <v>313.48204492158402</v>
      </c>
      <c r="AM164" s="116">
        <v>63.482092029225008</v>
      </c>
      <c r="AN164" s="116">
        <v>308.54081800889998</v>
      </c>
      <c r="AO164" s="116">
        <v>85.925422362677807</v>
      </c>
      <c r="AP164" s="116">
        <v>57.617891516025004</v>
      </c>
      <c r="AQ164" s="116">
        <v>233.87251004025069</v>
      </c>
      <c r="AR164" s="116">
        <v>119.48311736111113</v>
      </c>
      <c r="AS164" s="116">
        <v>404.49663345033616</v>
      </c>
      <c r="AT164" s="116">
        <v>79.401465562500007</v>
      </c>
      <c r="AU164" s="116">
        <v>217.46417777777776</v>
      </c>
      <c r="AV164" s="116">
        <v>1.7113390027777811E-3</v>
      </c>
      <c r="AW164" s="116">
        <v>0.35273700694444415</v>
      </c>
      <c r="AX164" s="116">
        <v>8.6240111111111156E-2</v>
      </c>
      <c r="AY164" s="116">
        <v>326.33013445209991</v>
      </c>
      <c r="AZ164" s="116">
        <v>202.87828929622498</v>
      </c>
      <c r="BA164" s="116">
        <v>361.62343726600068</v>
      </c>
      <c r="BB164" s="116">
        <v>362.54949413655629</v>
      </c>
      <c r="BC164" s="116">
        <v>561.75837658080638</v>
      </c>
      <c r="BD164" s="116">
        <v>34.461997305167358</v>
      </c>
      <c r="BE164" s="116">
        <v>509.07106917734455</v>
      </c>
      <c r="BF164" s="116">
        <v>383.81087269173611</v>
      </c>
      <c r="BG164" s="116">
        <v>384.26813427506949</v>
      </c>
      <c r="BH164" s="116">
        <v>42.061623776711109</v>
      </c>
      <c r="BI164" s="116">
        <v>3.2971629297506939</v>
      </c>
      <c r="BJ164" s="116">
        <v>1.7583423006250005</v>
      </c>
      <c r="BK164" s="116">
        <v>2.0322878402776576E-4</v>
      </c>
      <c r="BL164" s="116">
        <v>2.6471100183673615</v>
      </c>
      <c r="BM164" s="116">
        <v>80.139964156997962</v>
      </c>
      <c r="BN164" s="116">
        <v>55.321408081814077</v>
      </c>
      <c r="BO164" s="116">
        <v>314.35096211398667</v>
      </c>
      <c r="BP164" s="116">
        <v>1.1997326021166868</v>
      </c>
      <c r="BQ164" s="116">
        <v>849.18674887558984</v>
      </c>
      <c r="BR164" s="116">
        <v>158.90073117361112</v>
      </c>
      <c r="BS164" s="116">
        <v>28.038790027777779</v>
      </c>
      <c r="BT164" s="116">
        <v>1.6897833402777775</v>
      </c>
      <c r="BU164" s="116">
        <v>37.170360562500001</v>
      </c>
      <c r="BV164" s="116">
        <v>50.200767562499991</v>
      </c>
      <c r="BW164" s="116">
        <v>50.355581361111113</v>
      </c>
      <c r="BX164" s="116">
        <v>67.779544694444454</v>
      </c>
      <c r="BY164" s="116">
        <v>0.91936136111111111</v>
      </c>
      <c r="BZ164" s="116">
        <v>10.236267006944443</v>
      </c>
      <c r="CA164" s="116">
        <v>61.106791840277765</v>
      </c>
      <c r="CB164" s="51" t="e">
        <f t="shared" si="1"/>
        <v>#DIV/0!</v>
      </c>
    </row>
    <row r="165" spans="1:80" x14ac:dyDescent="0.2">
      <c r="A165" s="44">
        <v>39752</v>
      </c>
      <c r="B165" s="116">
        <v>4.6423729802777799E-2</v>
      </c>
      <c r="C165" s="116">
        <v>1.6272404011111134E-2</v>
      </c>
      <c r="D165" s="116">
        <v>1038.7904117071362</v>
      </c>
      <c r="E165" s="116">
        <v>171.76942034027775</v>
      </c>
      <c r="F165" s="116">
        <v>679.81549540380274</v>
      </c>
      <c r="G165" s="116">
        <v>382.19197565578395</v>
      </c>
      <c r="H165" s="116">
        <v>508.11959794173606</v>
      </c>
      <c r="I165" s="116">
        <v>171.77898791433608</v>
      </c>
      <c r="J165" s="116">
        <v>828.16906323204444</v>
      </c>
      <c r="K165" s="116">
        <v>318.98683334100639</v>
      </c>
      <c r="L165" s="116">
        <v>336.87341507246953</v>
      </c>
      <c r="M165" s="116">
        <v>308.9957519756249</v>
      </c>
      <c r="N165" s="116">
        <v>0.98555256250000001</v>
      </c>
      <c r="O165" s="116">
        <v>1143.3851307271364</v>
      </c>
      <c r="P165" s="116">
        <v>493.2592621293341</v>
      </c>
      <c r="Q165" s="116">
        <v>506.21126324103398</v>
      </c>
      <c r="R165" s="116">
        <v>492.1874251635063</v>
      </c>
      <c r="S165" s="116">
        <v>23.066546944696753</v>
      </c>
      <c r="T165" s="117">
        <v>305.75436736111118</v>
      </c>
      <c r="U165" s="116">
        <v>571.27783818070066</v>
      </c>
      <c r="V165" s="116">
        <v>298.0246342920999</v>
      </c>
      <c r="W165" s="116">
        <v>426.651126136225</v>
      </c>
      <c r="X165" s="116">
        <v>284.9113592658062</v>
      </c>
      <c r="Y165" s="116">
        <v>268.50752312966739</v>
      </c>
      <c r="Z165" s="116">
        <v>182.07508199040001</v>
      </c>
      <c r="AA165" s="116">
        <v>624.850009</v>
      </c>
      <c r="AB165" s="116">
        <v>446.02585325675079</v>
      </c>
      <c r="AC165" s="116">
        <v>249.8490250695111</v>
      </c>
      <c r="AD165" s="116">
        <v>1017.1646715653675</v>
      </c>
      <c r="AE165" s="116">
        <v>616.17090338409992</v>
      </c>
      <c r="AF165" s="116">
        <v>968.41083248999996</v>
      </c>
      <c r="AG165" s="116">
        <v>289.24955718446944</v>
      </c>
      <c r="AH165" s="116">
        <v>166.49923696006948</v>
      </c>
      <c r="AI165" s="116">
        <v>1.0342212011111199E-2</v>
      </c>
      <c r="AJ165" s="116">
        <v>262.31881099383406</v>
      </c>
      <c r="AK165" s="116">
        <v>165.221074207225</v>
      </c>
      <c r="AL165" s="116">
        <v>182.94791938758408</v>
      </c>
      <c r="AM165" s="116">
        <v>498.49783151422491</v>
      </c>
      <c r="AN165" s="116">
        <v>54.736766464899993</v>
      </c>
      <c r="AO165" s="116">
        <v>110.77344984401111</v>
      </c>
      <c r="AP165" s="116">
        <v>200.594676291025</v>
      </c>
      <c r="AQ165" s="116">
        <v>141.69547472741735</v>
      </c>
      <c r="AR165" s="116">
        <v>34.466684027777781</v>
      </c>
      <c r="AS165" s="116">
        <v>61.985729853669447</v>
      </c>
      <c r="AT165" s="116">
        <v>286.98901056250003</v>
      </c>
      <c r="AU165" s="116">
        <v>420.11334444444458</v>
      </c>
      <c r="AV165" s="116">
        <v>1.7507700277777675E-4</v>
      </c>
      <c r="AW165" s="116">
        <v>0.52405534027777745</v>
      </c>
      <c r="AX165" s="116">
        <v>6.434677777777785E-2</v>
      </c>
      <c r="AY165" s="116">
        <v>178.49788329610001</v>
      </c>
      <c r="AZ165" s="116">
        <v>86.280597900225018</v>
      </c>
      <c r="BA165" s="116">
        <v>159.83784221883403</v>
      </c>
      <c r="BB165" s="116">
        <v>160.45371235605629</v>
      </c>
      <c r="BC165" s="116">
        <v>166.15061765330626</v>
      </c>
      <c r="BD165" s="116">
        <v>232.52389368566736</v>
      </c>
      <c r="BE165" s="116">
        <v>31.335402158677788</v>
      </c>
      <c r="BF165" s="116">
        <v>152.73725971173613</v>
      </c>
      <c r="BG165" s="116">
        <v>153.02576529506945</v>
      </c>
      <c r="BH165" s="116">
        <v>96.878874526044441</v>
      </c>
      <c r="BI165" s="116">
        <v>21.599341454250695</v>
      </c>
      <c r="BJ165" s="116">
        <v>6.2954573556249986</v>
      </c>
      <c r="BK165" s="116">
        <v>13.93337901378403</v>
      </c>
      <c r="BL165" s="116">
        <v>51.172478792534022</v>
      </c>
      <c r="BM165" s="116">
        <v>311.85256207246266</v>
      </c>
      <c r="BN165" s="116">
        <v>128.35250034881406</v>
      </c>
      <c r="BO165" s="116">
        <v>137.7567077362861</v>
      </c>
      <c r="BP165" s="116">
        <v>15.877125286192284</v>
      </c>
      <c r="BQ165" s="116">
        <v>23.066546944696753</v>
      </c>
      <c r="BR165" s="116">
        <v>167.32931617361112</v>
      </c>
      <c r="BS165" s="116">
        <v>109.09454336111111</v>
      </c>
      <c r="BT165" s="116">
        <v>2.9581133402777779</v>
      </c>
      <c r="BU165" s="116">
        <v>29.5582505625</v>
      </c>
      <c r="BV165" s="116">
        <v>205.21278756249995</v>
      </c>
      <c r="BW165" s="116">
        <v>31.317081361111114</v>
      </c>
      <c r="BX165" s="116">
        <v>57.045291361111104</v>
      </c>
      <c r="BY165" s="116">
        <v>20.895564694444445</v>
      </c>
      <c r="BZ165" s="116">
        <v>7.6696686736111124</v>
      </c>
      <c r="CA165" s="116">
        <v>54.864883506944444</v>
      </c>
      <c r="CB165" s="51" t="e">
        <f t="shared" si="1"/>
        <v>#DIV/0!</v>
      </c>
    </row>
    <row r="166" spans="1:80" x14ac:dyDescent="0.2">
      <c r="A166" s="44">
        <v>39782</v>
      </c>
      <c r="B166" s="116">
        <v>1.9679574694444488E-3</v>
      </c>
      <c r="C166" s="116">
        <v>1.61450906777778E-2</v>
      </c>
      <c r="D166" s="116">
        <v>476.36430884546934</v>
      </c>
      <c r="E166" s="116">
        <v>1.3231517469444438</v>
      </c>
      <c r="F166" s="116">
        <v>71.876003580802788</v>
      </c>
      <c r="G166" s="116">
        <v>5.0356743809506952</v>
      </c>
      <c r="H166" s="116">
        <v>283.04389160840287</v>
      </c>
      <c r="I166" s="116">
        <v>81.724281888669438</v>
      </c>
      <c r="J166" s="116">
        <v>114.51625217137779</v>
      </c>
      <c r="K166" s="116">
        <v>75.707444505006237</v>
      </c>
      <c r="L166" s="116">
        <v>90.451734274136101</v>
      </c>
      <c r="M166" s="116">
        <v>61.695919355625001</v>
      </c>
      <c r="N166" s="116">
        <v>323.01974256250003</v>
      </c>
      <c r="O166" s="116">
        <v>260.60220670180286</v>
      </c>
      <c r="P166" s="116">
        <v>124.5777614760007</v>
      </c>
      <c r="Q166" s="116">
        <v>155.87370599536737</v>
      </c>
      <c r="R166" s="116">
        <v>129.39511816400625</v>
      </c>
      <c r="S166" s="116">
        <v>64.148143647705524</v>
      </c>
      <c r="T166" s="117">
        <v>64.414000694444468</v>
      </c>
      <c r="U166" s="116">
        <v>108.49970498186734</v>
      </c>
      <c r="V166" s="116">
        <v>59.373035052099993</v>
      </c>
      <c r="W166" s="116">
        <v>173.87151902122497</v>
      </c>
      <c r="X166" s="116">
        <v>87.958466211306259</v>
      </c>
      <c r="Y166" s="116">
        <v>104.86372702283403</v>
      </c>
      <c r="Z166" s="116">
        <v>11.762018976399995</v>
      </c>
      <c r="AA166" s="116">
        <v>70.341769000000014</v>
      </c>
      <c r="AB166" s="116">
        <v>43.713574121250687</v>
      </c>
      <c r="AC166" s="116">
        <v>14.526109324844443</v>
      </c>
      <c r="AD166" s="116">
        <v>78.927573367534052</v>
      </c>
      <c r="AE166" s="116">
        <v>146.62279526410003</v>
      </c>
      <c r="AF166" s="116">
        <v>111.90677796</v>
      </c>
      <c r="AG166" s="116">
        <v>131.83774011713612</v>
      </c>
      <c r="AH166" s="116">
        <v>14.312286975069446</v>
      </c>
      <c r="AI166" s="116">
        <v>41.071392965344458</v>
      </c>
      <c r="AJ166" s="116">
        <v>2.5250507700006941</v>
      </c>
      <c r="AK166" s="116">
        <v>90.496503091224994</v>
      </c>
      <c r="AL166" s="116">
        <v>20.833526747917368</v>
      </c>
      <c r="AM166" s="116">
        <v>176.274347617225</v>
      </c>
      <c r="AN166" s="116">
        <v>8.1805724288999997</v>
      </c>
      <c r="AO166" s="116">
        <v>183.37484028267778</v>
      </c>
      <c r="AP166" s="116">
        <v>135.998628804025</v>
      </c>
      <c r="AQ166" s="116">
        <v>6.9876120224173617</v>
      </c>
      <c r="AR166" s="116">
        <v>18.655200694444446</v>
      </c>
      <c r="AS166" s="116">
        <v>23.55841986900278</v>
      </c>
      <c r="AT166" s="116">
        <v>83.553310562500016</v>
      </c>
      <c r="AU166" s="116">
        <v>32.338177777777787</v>
      </c>
      <c r="AV166" s="116">
        <v>4.2566566944444268E-4</v>
      </c>
      <c r="AW166" s="116">
        <v>0.94851367361111039</v>
      </c>
      <c r="AX166" s="116">
        <v>10.456600111111115</v>
      </c>
      <c r="AY166" s="116">
        <v>219.77202658410005</v>
      </c>
      <c r="AZ166" s="116">
        <v>11.297900725225004</v>
      </c>
      <c r="BA166" s="116">
        <v>334.91192985900074</v>
      </c>
      <c r="BB166" s="116">
        <v>335.80315112955634</v>
      </c>
      <c r="BC166" s="116">
        <v>503.7799328268062</v>
      </c>
      <c r="BD166" s="116">
        <v>56.175537159500692</v>
      </c>
      <c r="BE166" s="116">
        <v>665.78465985867774</v>
      </c>
      <c r="BF166" s="116">
        <v>173.28804381173615</v>
      </c>
      <c r="BG166" s="116">
        <v>173.59533739506949</v>
      </c>
      <c r="BH166" s="116">
        <v>10.827434123377776</v>
      </c>
      <c r="BI166" s="116">
        <v>47.162682154250689</v>
      </c>
      <c r="BJ166" s="116">
        <v>5.587668630625001</v>
      </c>
      <c r="BK166" s="116">
        <v>29.439784920950707</v>
      </c>
      <c r="BL166" s="116">
        <v>42.285183154867362</v>
      </c>
      <c r="BM166" s="116">
        <v>47.30085528118498</v>
      </c>
      <c r="BN166" s="116">
        <v>1.0361555278475625</v>
      </c>
      <c r="BO166" s="116">
        <v>220.38991982809958</v>
      </c>
      <c r="BP166" s="116">
        <v>18.091378029045529</v>
      </c>
      <c r="BQ166" s="116">
        <v>64.148143647705524</v>
      </c>
      <c r="BR166" s="116">
        <v>4.9532211736111105</v>
      </c>
      <c r="BS166" s="116">
        <v>14.629350027777777</v>
      </c>
      <c r="BT166" s="116">
        <v>1627.3088766736112</v>
      </c>
      <c r="BU166" s="116">
        <v>12.650470562500001</v>
      </c>
      <c r="BV166" s="116">
        <v>34.636167562499992</v>
      </c>
      <c r="BW166" s="116">
        <v>1.1531180277777779</v>
      </c>
      <c r="BX166" s="116">
        <v>3.3592780277777776</v>
      </c>
      <c r="BY166" s="116">
        <v>8.015504694444445</v>
      </c>
      <c r="BZ166" s="116">
        <v>0.30185867361111113</v>
      </c>
      <c r="CA166" s="116">
        <v>25.980258506944441</v>
      </c>
      <c r="CB166" s="51" t="e">
        <f t="shared" si="1"/>
        <v>#DIV/0!</v>
      </c>
    </row>
    <row r="167" spans="1:80" x14ac:dyDescent="0.2">
      <c r="A167" s="44">
        <v>39813</v>
      </c>
      <c r="B167" s="116">
        <v>7.0021980277778042E-4</v>
      </c>
      <c r="C167" s="116">
        <v>1.3010444011111127E-2</v>
      </c>
      <c r="D167" s="116">
        <v>176.98120542013609</v>
      </c>
      <c r="E167" s="116">
        <v>0.8465533402777774</v>
      </c>
      <c r="F167" s="116">
        <v>59.767252895136117</v>
      </c>
      <c r="G167" s="116">
        <v>23.855710833284029</v>
      </c>
      <c r="H167" s="116">
        <v>4.6203144250694441</v>
      </c>
      <c r="I167" s="116">
        <v>43.986762170002784</v>
      </c>
      <c r="J167" s="116">
        <v>72.446086197377781</v>
      </c>
      <c r="K167" s="116">
        <v>0.81197670450624981</v>
      </c>
      <c r="L167" s="116">
        <v>0.87588697246944425</v>
      </c>
      <c r="M167" s="116">
        <v>0.88327103062500001</v>
      </c>
      <c r="N167" s="116">
        <v>20.910042562499999</v>
      </c>
      <c r="O167" s="116">
        <v>35.901926885136113</v>
      </c>
      <c r="P167" s="116">
        <v>21.806650674667367</v>
      </c>
      <c r="Q167" s="116">
        <v>13.612121240700692</v>
      </c>
      <c r="R167" s="116">
        <v>10.410963693006252</v>
      </c>
      <c r="S167" s="116">
        <v>153.21558622594503</v>
      </c>
      <c r="T167" s="117">
        <v>5.4834027777777711E-2</v>
      </c>
      <c r="U167" s="116">
        <v>21.724742328700696</v>
      </c>
      <c r="V167" s="116">
        <v>5.7030216100000246E-2</v>
      </c>
      <c r="W167" s="116">
        <v>52.281070219225008</v>
      </c>
      <c r="X167" s="116">
        <v>0.37427782730625025</v>
      </c>
      <c r="Y167" s="116">
        <v>8.0638903340278147E-3</v>
      </c>
      <c r="Z167" s="116">
        <v>10.008491504400002</v>
      </c>
      <c r="AA167" s="116">
        <v>127.75780899999998</v>
      </c>
      <c r="AB167" s="116">
        <v>72.972184877917357</v>
      </c>
      <c r="AC167" s="116">
        <v>135.70122016751114</v>
      </c>
      <c r="AD167" s="116">
        <v>39.375384458700694</v>
      </c>
      <c r="AE167" s="116">
        <v>8.7621328081000005</v>
      </c>
      <c r="AF167" s="116">
        <v>20.517276160000002</v>
      </c>
      <c r="AG167" s="116">
        <v>50.560087215469451</v>
      </c>
      <c r="AH167" s="116">
        <v>28.502162583402775</v>
      </c>
      <c r="AI167" s="116">
        <v>20.74343988667778</v>
      </c>
      <c r="AJ167" s="116">
        <v>13.423863993167361</v>
      </c>
      <c r="AK167" s="116">
        <v>8.1540801362250015</v>
      </c>
      <c r="AL167" s="116">
        <v>1.4663373374173609</v>
      </c>
      <c r="AM167" s="116">
        <v>297.91329582722489</v>
      </c>
      <c r="AN167" s="116">
        <v>3.6289107009000019</v>
      </c>
      <c r="AO167" s="116">
        <v>0.14432147734444478</v>
      </c>
      <c r="AP167" s="116">
        <v>47.472857903025002</v>
      </c>
      <c r="AQ167" s="116">
        <v>81.909574236084026</v>
      </c>
      <c r="AR167" s="116">
        <v>56.839034027777778</v>
      </c>
      <c r="AS167" s="116">
        <v>259.15198957933609</v>
      </c>
      <c r="AT167" s="116">
        <v>47.737735562499999</v>
      </c>
      <c r="AU167" s="116">
        <v>32.414044444444436</v>
      </c>
      <c r="AV167" s="116">
        <v>9.5676800277777539E-4</v>
      </c>
      <c r="AW167" s="116">
        <v>0.13981367361111086</v>
      </c>
      <c r="AX167" s="116">
        <v>2.6688667777777781</v>
      </c>
      <c r="AY167" s="116">
        <v>29.076791444099999</v>
      </c>
      <c r="AZ167" s="116">
        <v>0.1090749702249998</v>
      </c>
      <c r="BA167" s="116">
        <v>4.07555680466736</v>
      </c>
      <c r="BB167" s="116">
        <v>3.9779006085562494</v>
      </c>
      <c r="BC167" s="116">
        <v>43.025170812806252</v>
      </c>
      <c r="BD167" s="116">
        <v>20.210726560500699</v>
      </c>
      <c r="BE167" s="116">
        <v>24.721745262677775</v>
      </c>
      <c r="BF167" s="116">
        <v>3.1876829167361103</v>
      </c>
      <c r="BG167" s="116">
        <v>3.146159500069444</v>
      </c>
      <c r="BH167" s="116">
        <v>9.7090405377777883E-2</v>
      </c>
      <c r="BI167" s="116">
        <v>43.185806080750694</v>
      </c>
      <c r="BJ167" s="116">
        <v>2.3900387006249981</v>
      </c>
      <c r="BK167" s="116">
        <v>21.168794580284025</v>
      </c>
      <c r="BL167" s="116">
        <v>5.3991440687006937</v>
      </c>
      <c r="BM167" s="116">
        <v>4.646681525044877</v>
      </c>
      <c r="BN167" s="116">
        <v>8.1753863328005583</v>
      </c>
      <c r="BO167" s="116">
        <v>4.445205714099921</v>
      </c>
      <c r="BP167" s="116">
        <v>22.507954951528582</v>
      </c>
      <c r="BQ167" s="116">
        <v>153.21558622594503</v>
      </c>
      <c r="BR167" s="116">
        <v>1.7571711736111106</v>
      </c>
      <c r="BS167" s="116">
        <v>0.80132336111111135</v>
      </c>
      <c r="BT167" s="116">
        <v>0.27048667361111112</v>
      </c>
      <c r="BU167" s="116">
        <v>2.5816455625000003</v>
      </c>
      <c r="BV167" s="116">
        <v>1.1777675625000001</v>
      </c>
      <c r="BW167" s="116">
        <v>0.41452136111111132</v>
      </c>
      <c r="BX167" s="116">
        <v>0.40598136111111111</v>
      </c>
      <c r="BY167" s="116">
        <v>3.9250213611111113</v>
      </c>
      <c r="BZ167" s="116">
        <v>0.72349200694444427</v>
      </c>
      <c r="CA167" s="116">
        <v>3.9485001736111101</v>
      </c>
      <c r="CB167" s="51" t="e">
        <f t="shared" si="1"/>
        <v>#DIV/0!</v>
      </c>
    </row>
    <row r="168" spans="1:80" x14ac:dyDescent="0.2">
      <c r="A168" s="44">
        <v>39844</v>
      </c>
      <c r="B168" s="116">
        <v>5.8013611111118629E-7</v>
      </c>
      <c r="C168" s="116">
        <v>4.6872280111111206E-3</v>
      </c>
      <c r="D168" s="116">
        <v>273.26971805980276</v>
      </c>
      <c r="E168" s="116">
        <v>66.401040066944432</v>
      </c>
      <c r="F168" s="116">
        <v>95.773070398136127</v>
      </c>
      <c r="G168" s="116">
        <v>7.0369808741173623</v>
      </c>
      <c r="H168" s="116">
        <v>592.05636237673616</v>
      </c>
      <c r="I168" s="116">
        <v>6.2197782893361095</v>
      </c>
      <c r="J168" s="116">
        <v>66.063191898711096</v>
      </c>
      <c r="K168" s="116">
        <v>82.02386017350625</v>
      </c>
      <c r="L168" s="116">
        <v>37.639595162469448</v>
      </c>
      <c r="M168" s="116">
        <v>152.99154255062498</v>
      </c>
      <c r="N168" s="116">
        <v>206.9929625625</v>
      </c>
      <c r="O168" s="116">
        <v>30.407265537469446</v>
      </c>
      <c r="P168" s="116">
        <v>207.47639232833401</v>
      </c>
      <c r="Q168" s="116">
        <v>63.665066023200708</v>
      </c>
      <c r="R168" s="116">
        <v>62.72319244100624</v>
      </c>
      <c r="S168" s="116">
        <v>136.37423630193544</v>
      </c>
      <c r="T168" s="117">
        <v>83.098417361111132</v>
      </c>
      <c r="U168" s="116">
        <v>139.39389483286735</v>
      </c>
      <c r="V168" s="116">
        <v>80.211548088099988</v>
      </c>
      <c r="W168" s="116">
        <v>234.669769534225</v>
      </c>
      <c r="X168" s="116">
        <v>32.574614519306238</v>
      </c>
      <c r="Y168" s="116">
        <v>307.78138045050082</v>
      </c>
      <c r="Z168" s="116">
        <v>0.86122112040000076</v>
      </c>
      <c r="AA168" s="116">
        <v>52.085088999999996</v>
      </c>
      <c r="AB168" s="116">
        <v>196.45173665541739</v>
      </c>
      <c r="AC168" s="116">
        <v>151.9823783595111</v>
      </c>
      <c r="AD168" s="116">
        <v>5.8700527143673638</v>
      </c>
      <c r="AE168" s="116">
        <v>17.453929284099999</v>
      </c>
      <c r="AF168" s="116">
        <v>216.42528995999999</v>
      </c>
      <c r="AG168" s="116">
        <v>21.785198409802774</v>
      </c>
      <c r="AH168" s="116">
        <v>46.518651876736108</v>
      </c>
      <c r="AI168" s="116">
        <v>13.953238062677769</v>
      </c>
      <c r="AJ168" s="116">
        <v>8.0869661980006935</v>
      </c>
      <c r="AK168" s="116">
        <v>75.421148166225009</v>
      </c>
      <c r="AL168" s="116">
        <v>6.9861053604173602</v>
      </c>
      <c r="AM168" s="116">
        <v>7.3600163142250015</v>
      </c>
      <c r="AN168" s="116">
        <v>1.230036264900001</v>
      </c>
      <c r="AO168" s="116">
        <v>0.14341116534444479</v>
      </c>
      <c r="AP168" s="116">
        <v>0.98911975702500088</v>
      </c>
      <c r="AQ168" s="116">
        <v>0.46674971475069427</v>
      </c>
      <c r="AR168" s="116">
        <v>0.26095069444444458</v>
      </c>
      <c r="AS168" s="116">
        <v>56.593999333669437</v>
      </c>
      <c r="AT168" s="116">
        <v>25.394040562499999</v>
      </c>
      <c r="AU168" s="116">
        <v>102.54937777777778</v>
      </c>
      <c r="AV168" s="116">
        <v>3.5321230027777731E-3</v>
      </c>
      <c r="AW168" s="116">
        <v>0.28738534027777807</v>
      </c>
      <c r="AX168" s="116">
        <v>3.7107601111111106</v>
      </c>
      <c r="AY168" s="116">
        <v>463.72133895610011</v>
      </c>
      <c r="AZ168" s="116">
        <v>132.67733965922503</v>
      </c>
      <c r="BA168" s="116">
        <v>212.84769880550073</v>
      </c>
      <c r="BB168" s="116">
        <v>212.1382782760563</v>
      </c>
      <c r="BC168" s="116">
        <v>161.97290182530622</v>
      </c>
      <c r="BD168" s="116">
        <v>52.136570953500701</v>
      </c>
      <c r="BE168" s="116">
        <v>131.0566276800111</v>
      </c>
      <c r="BF168" s="116">
        <v>449.57604362673607</v>
      </c>
      <c r="BG168" s="116">
        <v>449.08143821006939</v>
      </c>
      <c r="BH168" s="116">
        <v>222.17114789871115</v>
      </c>
      <c r="BI168" s="116">
        <v>8.6494270817506962</v>
      </c>
      <c r="BJ168" s="116">
        <v>4.2673556250000392E-3</v>
      </c>
      <c r="BK168" s="116">
        <v>8.466029176617365</v>
      </c>
      <c r="BL168" s="116">
        <v>6.0907360700694489E-2</v>
      </c>
      <c r="BM168" s="116">
        <v>74.191567845809928</v>
      </c>
      <c r="BN168" s="116">
        <v>0.77327269056056236</v>
      </c>
      <c r="BO168" s="116">
        <v>235.74125181371656</v>
      </c>
      <c r="BP168" s="116">
        <v>1.8607631944592364</v>
      </c>
      <c r="BQ168" s="116">
        <v>136.37423630193544</v>
      </c>
      <c r="BR168" s="116">
        <v>28.884354506944447</v>
      </c>
      <c r="BS168" s="116">
        <v>20.024133361111105</v>
      </c>
      <c r="BT168" s="116">
        <v>1.5627083402777775</v>
      </c>
      <c r="BU168" s="116">
        <v>0.19647056249999997</v>
      </c>
      <c r="BV168" s="116">
        <v>3.7927562500000012E-2</v>
      </c>
      <c r="BW168" s="116">
        <v>3.473874694444445</v>
      </c>
      <c r="BX168" s="116">
        <v>0.35145136111111125</v>
      </c>
      <c r="BY168" s="116">
        <v>0.90028469444444459</v>
      </c>
      <c r="BZ168" s="116">
        <v>7.9953402777777783E-3</v>
      </c>
      <c r="CA168" s="116">
        <v>8.3112085069444461</v>
      </c>
      <c r="CB168" s="51" t="e">
        <f t="shared" si="1"/>
        <v>#DIV/0!</v>
      </c>
    </row>
    <row r="169" spans="1:80" x14ac:dyDescent="0.2">
      <c r="A169" s="44">
        <v>39872</v>
      </c>
      <c r="B169" s="116">
        <v>1.1531180277777678E-4</v>
      </c>
      <c r="C169" s="116">
        <v>7.6796011111112289E-5</v>
      </c>
      <c r="D169" s="116">
        <v>419.5111633541361</v>
      </c>
      <c r="E169" s="116">
        <v>81.437689680277771</v>
      </c>
      <c r="F169" s="116">
        <v>45.759429833469447</v>
      </c>
      <c r="G169" s="116">
        <v>148.28251533211736</v>
      </c>
      <c r="H169" s="116">
        <v>233.54894799506948</v>
      </c>
      <c r="I169" s="116">
        <v>158.49924515700278</v>
      </c>
      <c r="J169" s="116">
        <v>3.0334260000444453</v>
      </c>
      <c r="K169" s="116">
        <v>116.50185492800625</v>
      </c>
      <c r="L169" s="116">
        <v>68.596686543802775</v>
      </c>
      <c r="M169" s="116">
        <v>184.24736775062499</v>
      </c>
      <c r="N169" s="116">
        <v>25.3285725625</v>
      </c>
      <c r="O169" s="116">
        <v>122.73711361346943</v>
      </c>
      <c r="P169" s="116">
        <v>210.53838298683402</v>
      </c>
      <c r="Q169" s="116">
        <v>124.47282883303401</v>
      </c>
      <c r="R169" s="116">
        <v>115.91531512800626</v>
      </c>
      <c r="S169" s="116">
        <v>524.59555945111981</v>
      </c>
      <c r="T169" s="117">
        <v>133.07545069444447</v>
      </c>
      <c r="U169" s="116">
        <v>165.16154489120066</v>
      </c>
      <c r="V169" s="116">
        <v>132.0106783681</v>
      </c>
      <c r="W169" s="116">
        <v>190.98507547022498</v>
      </c>
      <c r="X169" s="116">
        <v>22.895435481806246</v>
      </c>
      <c r="Y169" s="116">
        <v>246.25766860566733</v>
      </c>
      <c r="Z169" s="116">
        <v>176.40408615839999</v>
      </c>
      <c r="AA169" s="116">
        <v>44.983848999999999</v>
      </c>
      <c r="AB169" s="116">
        <v>113.89423422875073</v>
      </c>
      <c r="AC169" s="116">
        <v>161.66393514884442</v>
      </c>
      <c r="AD169" s="116">
        <v>48.174970704367361</v>
      </c>
      <c r="AE169" s="116">
        <v>28.850756264100003</v>
      </c>
      <c r="AF169" s="116">
        <v>326.29003224999991</v>
      </c>
      <c r="AG169" s="116">
        <v>0.44470448246944477</v>
      </c>
      <c r="AH169" s="116">
        <v>109.05955597506947</v>
      </c>
      <c r="AI169" s="116">
        <v>115.54522897867777</v>
      </c>
      <c r="AJ169" s="116">
        <v>195.86448010033405</v>
      </c>
      <c r="AK169" s="116">
        <v>129.398246362225</v>
      </c>
      <c r="AL169" s="116">
        <v>149.63954053775072</v>
      </c>
      <c r="AM169" s="116">
        <v>199.763313075225</v>
      </c>
      <c r="AN169" s="116">
        <v>156.36827237289995</v>
      </c>
      <c r="AO169" s="116">
        <v>270.20444682401114</v>
      </c>
      <c r="AP169" s="116">
        <v>271.26897036002509</v>
      </c>
      <c r="AQ169" s="116">
        <v>92.544223633417346</v>
      </c>
      <c r="AR169" s="116">
        <v>10.24533402777778</v>
      </c>
      <c r="AS169" s="116">
        <v>161.46534996633608</v>
      </c>
      <c r="AT169" s="116">
        <v>20.709325562499998</v>
      </c>
      <c r="AU169" s="116">
        <v>111.44321111111111</v>
      </c>
      <c r="AV169" s="116">
        <v>3.7126680027777729E-3</v>
      </c>
      <c r="AW169" s="116">
        <v>8.1843673611111251E-2</v>
      </c>
      <c r="AX169" s="116">
        <v>0.69945344444444413</v>
      </c>
      <c r="AY169" s="116">
        <v>56.818579596100008</v>
      </c>
      <c r="AZ169" s="116">
        <v>0.15883014622500025</v>
      </c>
      <c r="BA169" s="116">
        <v>20.06232934483403</v>
      </c>
      <c r="BB169" s="116">
        <v>20.280904282056255</v>
      </c>
      <c r="BC169" s="116">
        <v>122.45950983030629</v>
      </c>
      <c r="BD169" s="116">
        <v>0.79257325400069401</v>
      </c>
      <c r="BE169" s="116">
        <v>51.53091010667778</v>
      </c>
      <c r="BF169" s="116">
        <v>145.94552729340282</v>
      </c>
      <c r="BG169" s="116">
        <v>146.2275485434028</v>
      </c>
      <c r="BH169" s="116">
        <v>3213.5074246773779</v>
      </c>
      <c r="BI169" s="116">
        <v>6.4003476285840284</v>
      </c>
      <c r="BJ169" s="116">
        <v>1.7527774056250007</v>
      </c>
      <c r="BK169" s="116">
        <v>25.50092610761736</v>
      </c>
      <c r="BL169" s="116">
        <v>70.412335337367381</v>
      </c>
      <c r="BM169" s="116">
        <v>140.56975646802752</v>
      </c>
      <c r="BN169" s="116">
        <v>161.89646697524307</v>
      </c>
      <c r="BO169" s="116">
        <v>42.519650427177432</v>
      </c>
      <c r="BP169" s="116">
        <v>0.40711808580410391</v>
      </c>
      <c r="BQ169" s="116">
        <v>524.59555945111981</v>
      </c>
      <c r="BR169" s="116">
        <v>0.16355284027777789</v>
      </c>
      <c r="BS169" s="116">
        <v>16.038690027777776</v>
      </c>
      <c r="BT169" s="116">
        <v>30.249083340277778</v>
      </c>
      <c r="BU169" s="116">
        <v>2.1807905624999999</v>
      </c>
      <c r="BV169" s="116">
        <v>0.52526256250000003</v>
      </c>
      <c r="BW169" s="116">
        <v>6.5621361111111109E-2</v>
      </c>
      <c r="BX169" s="116">
        <v>3.1075813611111118</v>
      </c>
      <c r="BY169" s="116">
        <v>0.30121802777777784</v>
      </c>
      <c r="BZ169" s="116">
        <v>9.8836736111111087E-3</v>
      </c>
      <c r="CA169" s="116">
        <v>0.31034184027777745</v>
      </c>
      <c r="CB169" s="51" t="e">
        <f t="shared" si="1"/>
        <v>#DIV/0!</v>
      </c>
    </row>
    <row r="170" spans="1:80" x14ac:dyDescent="0.2">
      <c r="A170" s="44">
        <v>39903</v>
      </c>
      <c r="B170" s="116">
        <v>7.811613611111032E-5</v>
      </c>
      <c r="C170" s="116">
        <v>4.425413444444413E-4</v>
      </c>
      <c r="D170" s="116">
        <v>7.2771986248027796</v>
      </c>
      <c r="E170" s="116">
        <v>10.958858506944445</v>
      </c>
      <c r="F170" s="116">
        <v>267.89925725813606</v>
      </c>
      <c r="G170" s="116">
        <v>11.95755075761736</v>
      </c>
      <c r="H170" s="116">
        <v>160.80501346173608</v>
      </c>
      <c r="I170" s="116">
        <v>29.55826868500278</v>
      </c>
      <c r="J170" s="116">
        <v>119.0384283573778</v>
      </c>
      <c r="K170" s="116">
        <v>51.891816942006251</v>
      </c>
      <c r="L170" s="116">
        <v>57.23963995713612</v>
      </c>
      <c r="M170" s="116">
        <v>51.893653875624992</v>
      </c>
      <c r="N170" s="116">
        <v>4.1107562499999993E-2</v>
      </c>
      <c r="O170" s="116">
        <v>51.50964000380278</v>
      </c>
      <c r="P170" s="116">
        <v>65.743866713834024</v>
      </c>
      <c r="Q170" s="116">
        <v>62.311460093867346</v>
      </c>
      <c r="R170" s="116">
        <v>60.363615207006248</v>
      </c>
      <c r="S170" s="116">
        <v>263.63152157224977</v>
      </c>
      <c r="T170" s="117">
        <v>63.906700694444432</v>
      </c>
      <c r="U170" s="116">
        <v>49.39813713836736</v>
      </c>
      <c r="V170" s="116">
        <v>57.816405764100004</v>
      </c>
      <c r="W170" s="116">
        <v>53.93088437522502</v>
      </c>
      <c r="X170" s="116">
        <v>104.46030663930622</v>
      </c>
      <c r="Y170" s="116">
        <v>46.621595380000684</v>
      </c>
      <c r="Z170" s="116">
        <v>1.3300547583999991</v>
      </c>
      <c r="AA170" s="116">
        <v>248.78752899999998</v>
      </c>
      <c r="AB170" s="116">
        <v>65.714950436417354</v>
      </c>
      <c r="AC170" s="116">
        <v>51.644153322844438</v>
      </c>
      <c r="AD170" s="116">
        <v>82.469661573867342</v>
      </c>
      <c r="AE170" s="116">
        <v>24.162238560099993</v>
      </c>
      <c r="AF170" s="116">
        <v>39.425840999999998</v>
      </c>
      <c r="AG170" s="116">
        <v>10.277399419469445</v>
      </c>
      <c r="AH170" s="116">
        <v>120.28952931673614</v>
      </c>
      <c r="AI170" s="116">
        <v>71.402556333344435</v>
      </c>
      <c r="AJ170" s="116">
        <v>2.8279158923340275</v>
      </c>
      <c r="AK170" s="116">
        <v>0.24806874422499986</v>
      </c>
      <c r="AL170" s="116">
        <v>16.152555252250696</v>
      </c>
      <c r="AM170" s="116">
        <v>90.135371421225017</v>
      </c>
      <c r="AN170" s="116">
        <v>112.31060942890002</v>
      </c>
      <c r="AO170" s="116">
        <v>233.84210366401115</v>
      </c>
      <c r="AP170" s="116">
        <v>58.819006116024994</v>
      </c>
      <c r="AQ170" s="116">
        <v>14.278642966250692</v>
      </c>
      <c r="AR170" s="116">
        <v>0.86645069444444456</v>
      </c>
      <c r="AS170" s="116">
        <v>44.343590613002782</v>
      </c>
      <c r="AT170" s="116">
        <v>7.6687455625000025</v>
      </c>
      <c r="AU170" s="116">
        <v>36.764011111111103</v>
      </c>
      <c r="AV170" s="116">
        <v>3.7984623361111062E-3</v>
      </c>
      <c r="AW170" s="116">
        <v>0.11150034027777761</v>
      </c>
      <c r="AX170" s="116">
        <v>1.5467067777777779</v>
      </c>
      <c r="AY170" s="116">
        <v>11.5273151361</v>
      </c>
      <c r="AZ170" s="116">
        <v>7.7777679882249968</v>
      </c>
      <c r="BA170" s="116">
        <v>1.5981995330006946</v>
      </c>
      <c r="BB170" s="116">
        <v>1.6603160035562503</v>
      </c>
      <c r="BC170" s="116">
        <v>0.61127769480625016</v>
      </c>
      <c r="BD170" s="116">
        <v>2.5065876673610976E-3</v>
      </c>
      <c r="BE170" s="116">
        <v>4.5045676106777792</v>
      </c>
      <c r="BF170" s="116">
        <v>0.27983218340277799</v>
      </c>
      <c r="BG170" s="116">
        <v>0.29231143340277793</v>
      </c>
      <c r="BH170" s="116">
        <v>263.77636089071115</v>
      </c>
      <c r="BI170" s="116">
        <v>3.1510125535840281</v>
      </c>
      <c r="BJ170" s="116">
        <v>0.99615370562499939</v>
      </c>
      <c r="BK170" s="116">
        <v>37.226543004950692</v>
      </c>
      <c r="BL170" s="116">
        <v>61.360497501534027</v>
      </c>
      <c r="BM170" s="116">
        <v>33.613896655763028</v>
      </c>
      <c r="BN170" s="116">
        <v>1.0695546441525623</v>
      </c>
      <c r="BO170" s="116">
        <v>0.26730001221342231</v>
      </c>
      <c r="BP170" s="116">
        <v>1.4306912327717538</v>
      </c>
      <c r="BQ170" s="116">
        <v>263.63152157224977</v>
      </c>
      <c r="BR170" s="116">
        <v>0.63109784027777793</v>
      </c>
      <c r="BS170" s="116">
        <v>21.950786694444442</v>
      </c>
      <c r="BT170" s="116">
        <v>1.4643016736111112</v>
      </c>
      <c r="BU170" s="116">
        <v>3.4875562500000019E-2</v>
      </c>
      <c r="BV170" s="116">
        <v>2.1162975624999998</v>
      </c>
      <c r="BW170" s="116">
        <v>0.19024136111111115</v>
      </c>
      <c r="BX170" s="116">
        <v>2.0654480277777778</v>
      </c>
      <c r="BY170" s="116">
        <v>6.5989046944444452</v>
      </c>
      <c r="BZ170" s="116">
        <v>3.1349653402777773</v>
      </c>
      <c r="CA170" s="116">
        <v>7.5835069444443884E-3</v>
      </c>
      <c r="CB170" s="51" t="e">
        <f t="shared" si="1"/>
        <v>#DIV/0!</v>
      </c>
    </row>
    <row r="171" spans="1:80" x14ac:dyDescent="0.2">
      <c r="A171" s="44">
        <v>39933</v>
      </c>
      <c r="B171" s="116">
        <v>2.4769513611110978E-4</v>
      </c>
      <c r="C171" s="116">
        <v>1.8264226777777717E-3</v>
      </c>
      <c r="D171" s="116">
        <v>838.47474182346957</v>
      </c>
      <c r="E171" s="116">
        <v>11.038452506944441</v>
      </c>
      <c r="F171" s="116">
        <v>226.89180997513606</v>
      </c>
      <c r="G171" s="116">
        <v>51.592172901617346</v>
      </c>
      <c r="H171" s="116">
        <v>407.00204425173604</v>
      </c>
      <c r="I171" s="116">
        <v>1.1373120476694443</v>
      </c>
      <c r="J171" s="116">
        <v>81.625322240044454</v>
      </c>
      <c r="K171" s="116">
        <v>96.365586477006261</v>
      </c>
      <c r="L171" s="116">
        <v>87.108404465469462</v>
      </c>
      <c r="M171" s="116">
        <v>105.95459823062502</v>
      </c>
      <c r="N171" s="116">
        <v>102.9666825625</v>
      </c>
      <c r="O171" s="116">
        <v>663.44992240880276</v>
      </c>
      <c r="P171" s="116">
        <v>217.33125689533404</v>
      </c>
      <c r="Q171" s="116">
        <v>195.68263191003405</v>
      </c>
      <c r="R171" s="116">
        <v>219.84296854550627</v>
      </c>
      <c r="S171" s="116">
        <v>334.29862278552133</v>
      </c>
      <c r="T171" s="117">
        <v>78.219284027777775</v>
      </c>
      <c r="U171" s="116">
        <v>283.29201449053409</v>
      </c>
      <c r="V171" s="116">
        <v>84.45444580809999</v>
      </c>
      <c r="W171" s="116">
        <v>305.82542225822499</v>
      </c>
      <c r="X171" s="116">
        <v>89.587786731806233</v>
      </c>
      <c r="Y171" s="116">
        <v>286.23228675733401</v>
      </c>
      <c r="Z171" s="116">
        <v>0.1750418243999996</v>
      </c>
      <c r="AA171" s="116">
        <v>295.59924899999993</v>
      </c>
      <c r="AB171" s="116">
        <v>126.21344724975069</v>
      </c>
      <c r="AC171" s="116">
        <v>55.423359564844446</v>
      </c>
      <c r="AD171" s="116">
        <v>248.51885594453404</v>
      </c>
      <c r="AE171" s="116">
        <v>2.5062056099999942E-2</v>
      </c>
      <c r="AF171" s="116">
        <v>763.01355529000011</v>
      </c>
      <c r="AG171" s="116">
        <v>17.059694747802773</v>
      </c>
      <c r="AH171" s="116">
        <v>11.646805683402782</v>
      </c>
      <c r="AI171" s="116">
        <v>51.850032485344457</v>
      </c>
      <c r="AJ171" s="116">
        <v>13.54651577933403</v>
      </c>
      <c r="AK171" s="116">
        <v>29.338851406224997</v>
      </c>
      <c r="AL171" s="116">
        <v>2.2105023785840281</v>
      </c>
      <c r="AM171" s="116">
        <v>33.281764831224997</v>
      </c>
      <c r="AN171" s="116">
        <v>22.249805980900007</v>
      </c>
      <c r="AO171" s="116">
        <v>24.078616286677782</v>
      </c>
      <c r="AP171" s="116">
        <v>8.8444083420249981</v>
      </c>
      <c r="AQ171" s="116">
        <v>12.91905838558403</v>
      </c>
      <c r="AR171" s="116">
        <v>6.9652006944444418</v>
      </c>
      <c r="AS171" s="116">
        <v>31.802813562002779</v>
      </c>
      <c r="AT171" s="116">
        <v>117.27265556250001</v>
      </c>
      <c r="AU171" s="116">
        <v>159.60111111111115</v>
      </c>
      <c r="AV171" s="116">
        <v>3.7861460027777726E-3</v>
      </c>
      <c r="AW171" s="116">
        <v>0.10633034027777796</v>
      </c>
      <c r="AX171" s="116">
        <v>2.3296934444444446</v>
      </c>
      <c r="AY171" s="116">
        <v>76.322762964099979</v>
      </c>
      <c r="AZ171" s="116">
        <v>11.644917376224997</v>
      </c>
      <c r="BA171" s="116">
        <v>240.52910684833404</v>
      </c>
      <c r="BB171" s="116">
        <v>239.77492758555627</v>
      </c>
      <c r="BC171" s="116">
        <v>510.63604652130613</v>
      </c>
      <c r="BD171" s="116">
        <v>53.634616515167359</v>
      </c>
      <c r="BE171" s="116">
        <v>152.82637887467774</v>
      </c>
      <c r="BF171" s="116">
        <v>168.48061633340274</v>
      </c>
      <c r="BG171" s="116">
        <v>168.17788558340274</v>
      </c>
      <c r="BH171" s="116">
        <v>1461.6317899393778</v>
      </c>
      <c r="BI171" s="116">
        <v>13.658266244584027</v>
      </c>
      <c r="BJ171" s="116">
        <v>74.771041350625012</v>
      </c>
      <c r="BK171" s="116">
        <v>20.301730495450691</v>
      </c>
      <c r="BL171" s="116">
        <v>58.927027402034021</v>
      </c>
      <c r="BM171" s="116">
        <v>79.663555506130308</v>
      </c>
      <c r="BN171" s="116">
        <v>0.95930516220156192</v>
      </c>
      <c r="BO171" s="116">
        <v>144.28919264950531</v>
      </c>
      <c r="BP171" s="116">
        <v>2.0696880947224541</v>
      </c>
      <c r="BQ171" s="116">
        <v>334.29862278552133</v>
      </c>
      <c r="BR171" s="116">
        <v>17.425754506944443</v>
      </c>
      <c r="BS171" s="116">
        <v>77.179153361111119</v>
      </c>
      <c r="BT171" s="116">
        <v>1.9602333402777778</v>
      </c>
      <c r="BU171" s="116">
        <v>1.2842555624999996</v>
      </c>
      <c r="BV171" s="116">
        <v>2.7052025624999998</v>
      </c>
      <c r="BW171" s="116">
        <v>7.6268027777777775E-2</v>
      </c>
      <c r="BX171" s="116">
        <v>4.4823946944444435</v>
      </c>
      <c r="BY171" s="116">
        <v>13.168431361111113</v>
      </c>
      <c r="BZ171" s="116">
        <v>0.65704534027777795</v>
      </c>
      <c r="CA171" s="116">
        <v>3.1432335069444459</v>
      </c>
      <c r="CB171" s="51" t="e">
        <f t="shared" si="1"/>
        <v>#DIV/0!</v>
      </c>
    </row>
    <row r="172" spans="1:80" x14ac:dyDescent="0.2">
      <c r="A172" s="44">
        <v>39964</v>
      </c>
      <c r="B172" s="116">
        <v>3.9355946944444277E-4</v>
      </c>
      <c r="C172" s="116">
        <v>2.7391266777777703E-3</v>
      </c>
      <c r="D172" s="116">
        <v>2.3538565788027785</v>
      </c>
      <c r="E172" s="116">
        <v>17.205212673611115</v>
      </c>
      <c r="F172" s="116">
        <v>238.5396332904694</v>
      </c>
      <c r="G172" s="116">
        <v>132.73042635545067</v>
      </c>
      <c r="H172" s="116">
        <v>104.63431632506942</v>
      </c>
      <c r="I172" s="116">
        <v>29.132484494002782</v>
      </c>
      <c r="J172" s="116">
        <v>19.527325320711114</v>
      </c>
      <c r="K172" s="116">
        <v>28.503826515506248</v>
      </c>
      <c r="L172" s="116">
        <v>18.97027862180278</v>
      </c>
      <c r="M172" s="116">
        <v>37.376410640624997</v>
      </c>
      <c r="N172" s="116">
        <v>71.356032562500005</v>
      </c>
      <c r="O172" s="116">
        <v>365.20057214913618</v>
      </c>
      <c r="P172" s="116">
        <v>3.1664749258340281</v>
      </c>
      <c r="Q172" s="116">
        <v>12.096211558200691</v>
      </c>
      <c r="R172" s="116">
        <v>14.97382350800625</v>
      </c>
      <c r="S172" s="116">
        <v>359.60682524901716</v>
      </c>
      <c r="T172" s="117">
        <v>22.697284027777773</v>
      </c>
      <c r="U172" s="116">
        <v>5.6424341033673606</v>
      </c>
      <c r="V172" s="116">
        <v>26.016222372100007</v>
      </c>
      <c r="W172" s="116">
        <v>1.5335107224999952E-2</v>
      </c>
      <c r="X172" s="116">
        <v>1.81867475930625</v>
      </c>
      <c r="Y172" s="116">
        <v>2.8974876770006932</v>
      </c>
      <c r="Z172" s="116">
        <v>7.8578181123999986</v>
      </c>
      <c r="AA172" s="116">
        <v>239.72328900000002</v>
      </c>
      <c r="AB172" s="116">
        <v>166.59776943775069</v>
      </c>
      <c r="AC172" s="116">
        <v>99.30494530151114</v>
      </c>
      <c r="AD172" s="116">
        <v>400.73957487453396</v>
      </c>
      <c r="AE172" s="116">
        <v>273.06273565210012</v>
      </c>
      <c r="AF172" s="116">
        <v>33.340230810000008</v>
      </c>
      <c r="AG172" s="116">
        <v>89.867777219136144</v>
      </c>
      <c r="AH172" s="116">
        <v>0.152835386736111</v>
      </c>
      <c r="AI172" s="116">
        <v>15.13440815467778</v>
      </c>
      <c r="AJ172" s="116">
        <v>35.077674440667359</v>
      </c>
      <c r="AK172" s="116">
        <v>251.012214523225</v>
      </c>
      <c r="AL172" s="116">
        <v>25.424545579417366</v>
      </c>
      <c r="AM172" s="116">
        <v>43.345961575225004</v>
      </c>
      <c r="AN172" s="116">
        <v>14.280614260900002</v>
      </c>
      <c r="AO172" s="116">
        <v>63.345734060011097</v>
      </c>
      <c r="AP172" s="116">
        <v>5.8779335580250018</v>
      </c>
      <c r="AQ172" s="116">
        <v>63.578443142750686</v>
      </c>
      <c r="AR172" s="116">
        <v>10.884500694444442</v>
      </c>
      <c r="AS172" s="116">
        <v>81.372998421002791</v>
      </c>
      <c r="AT172" s="116">
        <v>41.463940562500007</v>
      </c>
      <c r="AU172" s="116">
        <v>136.5002777777778</v>
      </c>
      <c r="AV172" s="116">
        <v>3.7861460027777726E-3</v>
      </c>
      <c r="AW172" s="116">
        <v>6.8034027777779012E-4</v>
      </c>
      <c r="AX172" s="116">
        <v>1.1158401111111111</v>
      </c>
      <c r="AY172" s="116">
        <v>41.9604677361</v>
      </c>
      <c r="AZ172" s="116">
        <v>20.084424849224998</v>
      </c>
      <c r="BA172" s="116">
        <v>71.20829631416737</v>
      </c>
      <c r="BB172" s="116">
        <v>70.798214718056272</v>
      </c>
      <c r="BC172" s="116">
        <v>170.84992996680623</v>
      </c>
      <c r="BD172" s="116">
        <v>28.518439170667364</v>
      </c>
      <c r="BE172" s="116">
        <v>24.028590930677776</v>
      </c>
      <c r="BF172" s="116">
        <v>30.723832791736108</v>
      </c>
      <c r="BG172" s="116">
        <v>30.59463437506944</v>
      </c>
      <c r="BH172" s="116">
        <v>115.65482509937777</v>
      </c>
      <c r="BI172" s="116">
        <v>5.4023278779173616</v>
      </c>
      <c r="BJ172" s="116">
        <v>47.161526130624999</v>
      </c>
      <c r="BK172" s="116">
        <v>1.3911160627840269</v>
      </c>
      <c r="BL172" s="116">
        <v>16.650527855867363</v>
      </c>
      <c r="BM172" s="116">
        <v>25.750563189976621</v>
      </c>
      <c r="BN172" s="116">
        <v>9.1326879861390609</v>
      </c>
      <c r="BO172" s="116">
        <v>44.064433344351606</v>
      </c>
      <c r="BP172" s="116">
        <v>4.015663069954269</v>
      </c>
      <c r="BQ172" s="116">
        <v>359.60682524901716</v>
      </c>
      <c r="BR172" s="116">
        <v>29.859849506944446</v>
      </c>
      <c r="BS172" s="116">
        <v>5.5146694444444345E-2</v>
      </c>
      <c r="BT172" s="116">
        <v>13.988223340277777</v>
      </c>
      <c r="BU172" s="116">
        <v>15.002065562499997</v>
      </c>
      <c r="BV172" s="116">
        <v>16.360002562500004</v>
      </c>
      <c r="BW172" s="116">
        <v>1.0076813611111111</v>
      </c>
      <c r="BX172" s="116">
        <v>23.108851361111117</v>
      </c>
      <c r="BY172" s="116">
        <v>0.2126746944444444</v>
      </c>
      <c r="BZ172" s="116">
        <v>1.3009303402777777</v>
      </c>
      <c r="CA172" s="116">
        <v>14.538333506944449</v>
      </c>
      <c r="CB172" s="51" t="e">
        <f t="shared" si="1"/>
        <v>#DIV/0!</v>
      </c>
    </row>
    <row r="173" spans="1:80" x14ac:dyDescent="0.2">
      <c r="A173" s="44">
        <v>39994</v>
      </c>
      <c r="B173" s="116">
        <v>1.3277521361111078E-3</v>
      </c>
      <c r="C173" s="116">
        <v>3.9108346777777699E-3</v>
      </c>
      <c r="D173" s="116">
        <v>12.551939646469441</v>
      </c>
      <c r="E173" s="116">
        <v>0.54211314694444424</v>
      </c>
      <c r="F173" s="116">
        <v>7.5568452241361115</v>
      </c>
      <c r="G173" s="116">
        <v>38.458984676784034</v>
      </c>
      <c r="H173" s="116">
        <v>4.6367367784027778</v>
      </c>
      <c r="I173" s="116">
        <v>6.7233983456694437</v>
      </c>
      <c r="J173" s="116">
        <v>40.770438496711108</v>
      </c>
      <c r="K173" s="116">
        <v>0.64915651850625</v>
      </c>
      <c r="L173" s="116">
        <v>7.8124974694444172E-3</v>
      </c>
      <c r="M173" s="116">
        <v>2.2239011256249999</v>
      </c>
      <c r="N173" s="116">
        <v>6.5676875624999989</v>
      </c>
      <c r="O173" s="116">
        <v>4.9260840721361117</v>
      </c>
      <c r="P173" s="116">
        <v>0.61896113883402781</v>
      </c>
      <c r="Q173" s="116">
        <v>4.5721593913673608</v>
      </c>
      <c r="R173" s="116">
        <v>0.40704081000624931</v>
      </c>
      <c r="S173" s="116">
        <v>5.8231123759252297</v>
      </c>
      <c r="T173" s="117">
        <v>0.27650069444444458</v>
      </c>
      <c r="U173" s="116">
        <v>0.39428247986736098</v>
      </c>
      <c r="V173" s="116">
        <v>0.65932776009999927</v>
      </c>
      <c r="W173" s="116">
        <v>0.69867029822500015</v>
      </c>
      <c r="X173" s="116">
        <v>7.0845537308062498</v>
      </c>
      <c r="Y173" s="116">
        <v>0.80120550183402761</v>
      </c>
      <c r="Z173" s="116">
        <v>21.435788814399999</v>
      </c>
      <c r="AA173" s="116">
        <v>1.6822089999999998</v>
      </c>
      <c r="AB173" s="116">
        <v>2.9433662812506944</v>
      </c>
      <c r="AC173" s="116">
        <v>1.0838614475111112</v>
      </c>
      <c r="AD173" s="116">
        <v>8.9252707712006956</v>
      </c>
      <c r="AE173" s="116">
        <v>5.6054824081000012</v>
      </c>
      <c r="AF173" s="116">
        <v>52.964917289999988</v>
      </c>
      <c r="AG173" s="116">
        <v>35.76444658113612</v>
      </c>
      <c r="AH173" s="116">
        <v>74.994589670069445</v>
      </c>
      <c r="AI173" s="116">
        <v>21.047021874677775</v>
      </c>
      <c r="AJ173" s="116">
        <v>17.016786894834027</v>
      </c>
      <c r="AK173" s="116">
        <v>11.194143435225001</v>
      </c>
      <c r="AL173" s="116">
        <v>42.533560020250697</v>
      </c>
      <c r="AM173" s="116">
        <v>5.5268953742250009</v>
      </c>
      <c r="AN173" s="116">
        <v>1.4537124900000123E-2</v>
      </c>
      <c r="AO173" s="116">
        <v>25.545982185344446</v>
      </c>
      <c r="AP173" s="116">
        <v>78.212002500024994</v>
      </c>
      <c r="AQ173" s="116">
        <v>4.0076403115840273</v>
      </c>
      <c r="AR173" s="116">
        <v>3.5689506944444438</v>
      </c>
      <c r="AS173" s="116">
        <v>0.51122261666944468</v>
      </c>
      <c r="AT173" s="116">
        <v>6.6010455625000013</v>
      </c>
      <c r="AU173" s="116">
        <v>0.7511111111111114</v>
      </c>
      <c r="AV173" s="116">
        <v>3.7861460027777726E-3</v>
      </c>
      <c r="AW173" s="116">
        <v>0.11977367361111128</v>
      </c>
      <c r="AX173" s="116">
        <v>0.60269344444444428</v>
      </c>
      <c r="AY173" s="116">
        <v>25.285711680099997</v>
      </c>
      <c r="AZ173" s="116">
        <v>7.3367848224999838E-2</v>
      </c>
      <c r="BA173" s="116">
        <v>1.2347672920006942</v>
      </c>
      <c r="BB173" s="116">
        <v>1.1812809625562497</v>
      </c>
      <c r="BC173" s="116">
        <v>17.27281394330625</v>
      </c>
      <c r="BD173" s="116">
        <v>16.335871051500696</v>
      </c>
      <c r="BE173" s="116">
        <v>157.59027856001109</v>
      </c>
      <c r="BF173" s="116">
        <v>0.73223675173611069</v>
      </c>
      <c r="BG173" s="116">
        <v>0.71240633506944429</v>
      </c>
      <c r="BH173" s="116">
        <v>8.4966808753777769</v>
      </c>
      <c r="BI173" s="116">
        <v>0.84954778791736096</v>
      </c>
      <c r="BJ173" s="116">
        <v>13.778387205625002</v>
      </c>
      <c r="BK173" s="116">
        <v>26.598319191617346</v>
      </c>
      <c r="BL173" s="116">
        <v>59.692711347867366</v>
      </c>
      <c r="BM173" s="116">
        <v>4.5835266713475632E-2</v>
      </c>
      <c r="BN173" s="116">
        <v>21.339888808388064</v>
      </c>
      <c r="BO173" s="116">
        <v>11.428210591701323</v>
      </c>
      <c r="BP173" s="116">
        <v>0.51124653364342021</v>
      </c>
      <c r="BQ173" s="116">
        <v>5.8231123759252297</v>
      </c>
      <c r="BR173" s="116">
        <v>13.722702840277776</v>
      </c>
      <c r="BS173" s="116">
        <v>1.3810166944444444</v>
      </c>
      <c r="BT173" s="116">
        <v>9.9833402777777698E-3</v>
      </c>
      <c r="BU173" s="116">
        <v>0.45326556249999989</v>
      </c>
      <c r="BV173" s="116">
        <v>2.3862525625000002</v>
      </c>
      <c r="BW173" s="116">
        <v>1.7322946944444446</v>
      </c>
      <c r="BX173" s="116">
        <v>0.21421469444444452</v>
      </c>
      <c r="BY173" s="116">
        <v>7.3377780277777767</v>
      </c>
      <c r="BZ173" s="116">
        <v>0.44968200694444443</v>
      </c>
      <c r="CA173" s="116">
        <v>1.3292168402777786</v>
      </c>
      <c r="CB173" s="51" t="e">
        <f t="shared" si="1"/>
        <v>#DIV/0!</v>
      </c>
    </row>
    <row r="174" spans="1:80" x14ac:dyDescent="0.2">
      <c r="A174" s="44">
        <v>40025</v>
      </c>
      <c r="B174" s="116">
        <v>1.9658878027777734E-3</v>
      </c>
      <c r="C174" s="116">
        <v>4.9613240111111004E-3</v>
      </c>
      <c r="D174" s="116">
        <v>103.59429636980278</v>
      </c>
      <c r="E174" s="116">
        <v>32.628276813611109</v>
      </c>
      <c r="F174" s="116">
        <v>110.65626858446942</v>
      </c>
      <c r="G174" s="116">
        <v>23.058907877617354</v>
      </c>
      <c r="H174" s="116">
        <v>67.826617228402768</v>
      </c>
      <c r="I174" s="116">
        <v>20.120173754336111</v>
      </c>
      <c r="J174" s="116">
        <v>240.38559245937779</v>
      </c>
      <c r="K174" s="116">
        <v>45.596222487506253</v>
      </c>
      <c r="L174" s="116">
        <v>38.634781457136114</v>
      </c>
      <c r="M174" s="116">
        <v>52.375978265624994</v>
      </c>
      <c r="N174" s="116">
        <v>134.03271756249998</v>
      </c>
      <c r="O174" s="116">
        <v>46.370947243136108</v>
      </c>
      <c r="P174" s="116">
        <v>114.41423870416737</v>
      </c>
      <c r="Q174" s="116">
        <v>48.883321208367349</v>
      </c>
      <c r="R174" s="116">
        <v>62.359489724006245</v>
      </c>
      <c r="S174" s="116">
        <v>118.6851691697606</v>
      </c>
      <c r="T174" s="117">
        <v>47.116784027777776</v>
      </c>
      <c r="U174" s="116">
        <v>81.940167413200697</v>
      </c>
      <c r="V174" s="116">
        <v>45.103447128100015</v>
      </c>
      <c r="W174" s="116">
        <v>106.153148394225</v>
      </c>
      <c r="X174" s="116">
        <v>52.01413398680625</v>
      </c>
      <c r="Y174" s="116">
        <v>94.295768544334052</v>
      </c>
      <c r="Z174" s="116">
        <v>9.0539606403999979</v>
      </c>
      <c r="AA174" s="116">
        <v>142.87420899999998</v>
      </c>
      <c r="AB174" s="116">
        <v>95.198577412250671</v>
      </c>
      <c r="AC174" s="116">
        <v>20.479124482844448</v>
      </c>
      <c r="AD174" s="116">
        <v>62.800566310200679</v>
      </c>
      <c r="AE174" s="116">
        <v>4.4736903120999987</v>
      </c>
      <c r="AF174" s="116">
        <v>251.08937763999995</v>
      </c>
      <c r="AG174" s="116">
        <v>2.923284956802779</v>
      </c>
      <c r="AH174" s="116">
        <v>37.748019203402777</v>
      </c>
      <c r="AI174" s="116">
        <v>18.017506388011107</v>
      </c>
      <c r="AJ174" s="116">
        <v>1.8155092167361105E-2</v>
      </c>
      <c r="AK174" s="116">
        <v>9.5126905902249987</v>
      </c>
      <c r="AL174" s="116">
        <v>0.68396897225069442</v>
      </c>
      <c r="AM174" s="116">
        <v>37.615344928224999</v>
      </c>
      <c r="AN174" s="116">
        <v>2.7196297568999985</v>
      </c>
      <c r="AO174" s="116">
        <v>40.117064665344444</v>
      </c>
      <c r="AP174" s="116">
        <v>10.252451783025002</v>
      </c>
      <c r="AQ174" s="116">
        <v>3.7357512747506956</v>
      </c>
      <c r="AR174" s="116">
        <v>13.609950694444446</v>
      </c>
      <c r="AS174" s="116">
        <v>22.537790935336115</v>
      </c>
      <c r="AT174" s="116">
        <v>30.683290562500002</v>
      </c>
      <c r="AU174" s="116">
        <v>77.67484444444446</v>
      </c>
      <c r="AV174" s="116">
        <v>3.7861460027777726E-3</v>
      </c>
      <c r="AW174" s="116">
        <v>4.3670069444444763E-3</v>
      </c>
      <c r="AX174" s="116">
        <v>1.3201111111111026E-3</v>
      </c>
      <c r="AY174" s="116">
        <v>32.6245450041</v>
      </c>
      <c r="AZ174" s="116">
        <v>33.735942310225006</v>
      </c>
      <c r="BA174" s="116">
        <v>267.1394386006674</v>
      </c>
      <c r="BB174" s="116">
        <v>266.34460320455628</v>
      </c>
      <c r="BC174" s="116">
        <v>107.44892854880624</v>
      </c>
      <c r="BD174" s="116">
        <v>13.981361129167365</v>
      </c>
      <c r="BE174" s="116">
        <v>43.096555274677769</v>
      </c>
      <c r="BF174" s="116">
        <v>81.826648403402743</v>
      </c>
      <c r="BG174" s="116">
        <v>81.615715653402745</v>
      </c>
      <c r="BH174" s="116">
        <v>1194.6696351467112</v>
      </c>
      <c r="BI174" s="116">
        <v>43.300468728917366</v>
      </c>
      <c r="BJ174" s="116">
        <v>406.18270830062494</v>
      </c>
      <c r="BK174" s="116">
        <v>13.628236653284029</v>
      </c>
      <c r="BL174" s="116">
        <v>0.36784932586736091</v>
      </c>
      <c r="BM174" s="116">
        <v>47.671985957569561</v>
      </c>
      <c r="BN174" s="116">
        <v>3.5955166061325667</v>
      </c>
      <c r="BO174" s="116">
        <v>80.689378068620229</v>
      </c>
      <c r="BP174" s="116">
        <v>0.15147201504196983</v>
      </c>
      <c r="BQ174" s="116">
        <v>118.6851691697606</v>
      </c>
      <c r="BR174" s="116">
        <v>29.750661173611114</v>
      </c>
      <c r="BS174" s="116">
        <v>41.927783361111111</v>
      </c>
      <c r="BT174" s="116">
        <v>3.610316673611111</v>
      </c>
      <c r="BU174" s="116">
        <v>3.9332805624999998</v>
      </c>
      <c r="BV174" s="116">
        <v>11.321542562499999</v>
      </c>
      <c r="BW174" s="116">
        <v>1.7261580277777779</v>
      </c>
      <c r="BX174" s="116">
        <v>6.5903446944444442</v>
      </c>
      <c r="BY174" s="116">
        <v>0.67048802777777772</v>
      </c>
      <c r="BZ174" s="116">
        <v>0.16857867361111109</v>
      </c>
      <c r="CA174" s="116">
        <v>6.3651085069444466</v>
      </c>
      <c r="CB174" s="51" t="e">
        <f t="shared" si="1"/>
        <v>#DIV/0!</v>
      </c>
    </row>
    <row r="175" spans="1:80" x14ac:dyDescent="0.2">
      <c r="A175" s="44">
        <v>40056</v>
      </c>
      <c r="B175" s="116">
        <v>1.9393748027777739E-3</v>
      </c>
      <c r="C175" s="116">
        <v>5.3636093444444331E-3</v>
      </c>
      <c r="D175" s="116">
        <v>155.68122688213609</v>
      </c>
      <c r="E175" s="116">
        <v>7.8689600277777882E-2</v>
      </c>
      <c r="F175" s="116">
        <v>3.2720167064694459</v>
      </c>
      <c r="G175" s="116">
        <v>9.4224231173610645E-3</v>
      </c>
      <c r="H175" s="116">
        <v>139.05814275173609</v>
      </c>
      <c r="I175" s="116">
        <v>1.677417839669445</v>
      </c>
      <c r="J175" s="116">
        <v>7.1271557067111138</v>
      </c>
      <c r="K175" s="116">
        <v>9.3617487915062529</v>
      </c>
      <c r="L175" s="116">
        <v>1.6391382164694441</v>
      </c>
      <c r="M175" s="116">
        <v>23.432618525624999</v>
      </c>
      <c r="N175" s="116">
        <v>16.9147125625</v>
      </c>
      <c r="O175" s="116">
        <v>4.5165671324694436</v>
      </c>
      <c r="P175" s="116">
        <v>19.483035525000691</v>
      </c>
      <c r="Q175" s="116">
        <v>5.8981384367361042E-2</v>
      </c>
      <c r="R175" s="116">
        <v>14.894987657006256</v>
      </c>
      <c r="S175" s="116">
        <v>2.2342992739940115</v>
      </c>
      <c r="T175" s="117">
        <v>7.919534027777777</v>
      </c>
      <c r="U175" s="116">
        <v>33.107144644200694</v>
      </c>
      <c r="V175" s="116">
        <v>8.6984294761000029</v>
      </c>
      <c r="W175" s="116">
        <v>6.2054048342250017</v>
      </c>
      <c r="X175" s="116">
        <v>0.42795474330625027</v>
      </c>
      <c r="Y175" s="116">
        <v>3.4592311098340272</v>
      </c>
      <c r="Z175" s="116">
        <v>6.0653838399999806E-2</v>
      </c>
      <c r="AA175" s="116">
        <v>9.4679289999999998</v>
      </c>
      <c r="AB175" s="116">
        <v>17.79638206158403</v>
      </c>
      <c r="AC175" s="116">
        <v>11.597339436844447</v>
      </c>
      <c r="AD175" s="116">
        <v>1.6717994353673604</v>
      </c>
      <c r="AE175" s="116">
        <v>14.274719676100004</v>
      </c>
      <c r="AF175" s="116">
        <v>11.701872639999999</v>
      </c>
      <c r="AG175" s="116">
        <v>0.65535231313611075</v>
      </c>
      <c r="AH175" s="116">
        <v>3.424504460069445</v>
      </c>
      <c r="AI175" s="116">
        <v>7.2900180000111101</v>
      </c>
      <c r="AJ175" s="116">
        <v>3.4367938098340276</v>
      </c>
      <c r="AK175" s="116">
        <v>1.5635876892249998</v>
      </c>
      <c r="AL175" s="116">
        <v>0.58098568025069453</v>
      </c>
      <c r="AM175" s="116">
        <v>116.76174775322501</v>
      </c>
      <c r="AN175" s="116">
        <v>1.8231210528999984</v>
      </c>
      <c r="AO175" s="116">
        <v>1.0158556906777787</v>
      </c>
      <c r="AP175" s="116">
        <v>2.8326741330249985</v>
      </c>
      <c r="AQ175" s="116">
        <v>184.34554184108404</v>
      </c>
      <c r="AR175" s="116">
        <v>1.6878340277777775</v>
      </c>
      <c r="AS175" s="116">
        <v>6.9553424990027777</v>
      </c>
      <c r="AT175" s="116">
        <v>1.9300155624999997</v>
      </c>
      <c r="AU175" s="116">
        <v>26.248544444444441</v>
      </c>
      <c r="AV175" s="116">
        <v>3.7738496694444397E-3</v>
      </c>
      <c r="AW175" s="116">
        <v>4.1582006944444354E-2</v>
      </c>
      <c r="AX175" s="116">
        <v>9.8386777777777837E-2</v>
      </c>
      <c r="AY175" s="116">
        <v>1.8837288000999999</v>
      </c>
      <c r="AZ175" s="116">
        <v>0.32247065822499971</v>
      </c>
      <c r="BA175" s="116">
        <v>1.0553435778340277</v>
      </c>
      <c r="BB175" s="116">
        <v>1.1059309150562504</v>
      </c>
      <c r="BC175" s="116">
        <v>0.29132196630625012</v>
      </c>
      <c r="BD175" s="116">
        <v>2.8115436598340278</v>
      </c>
      <c r="BE175" s="116">
        <v>9.2695688626777777</v>
      </c>
      <c r="BF175" s="116">
        <v>14.569552616736114</v>
      </c>
      <c r="BG175" s="116">
        <v>14.480625200069447</v>
      </c>
      <c r="BH175" s="116">
        <v>45.094000576044436</v>
      </c>
      <c r="BI175" s="116">
        <v>15.971938980917363</v>
      </c>
      <c r="BJ175" s="116">
        <v>55.341324680625007</v>
      </c>
      <c r="BK175" s="116">
        <v>8.5518570399506917</v>
      </c>
      <c r="BL175" s="116">
        <v>0.1177136072006945</v>
      </c>
      <c r="BM175" s="116">
        <v>4.202033740433377</v>
      </c>
      <c r="BN175" s="116">
        <v>0.7504449366650624</v>
      </c>
      <c r="BO175" s="116">
        <v>2.4111246414541232</v>
      </c>
      <c r="BP175" s="116">
        <v>8.4742583397405689</v>
      </c>
      <c r="BQ175" s="116">
        <v>2.2342992739940115</v>
      </c>
      <c r="BR175" s="116">
        <v>9.268472840277779</v>
      </c>
      <c r="BS175" s="116">
        <v>0.81932669444444461</v>
      </c>
      <c r="BT175" s="116">
        <v>2.016636673611111</v>
      </c>
      <c r="BU175" s="116">
        <v>3.3242405624999991</v>
      </c>
      <c r="BV175" s="116">
        <v>4.3879775624999997</v>
      </c>
      <c r="BW175" s="116">
        <v>0.15510469444444444</v>
      </c>
      <c r="BX175" s="116">
        <v>0.99434136111111082</v>
      </c>
      <c r="BY175" s="116">
        <v>0.2821380277777778</v>
      </c>
      <c r="BZ175" s="116">
        <v>0.70658034027777761</v>
      </c>
      <c r="CA175" s="116">
        <v>0.92720850694444479</v>
      </c>
      <c r="CB175" s="51" t="e">
        <f t="shared" si="1"/>
        <v>#DIV/0!</v>
      </c>
    </row>
    <row r="176" spans="1:80" x14ac:dyDescent="0.2">
      <c r="A176" s="44">
        <v>40086</v>
      </c>
      <c r="B176" s="116">
        <v>2.6253668027777731E-3</v>
      </c>
      <c r="C176" s="116">
        <v>5.3782666777777667E-3</v>
      </c>
      <c r="D176" s="116">
        <v>27.531306330802781</v>
      </c>
      <c r="E176" s="116">
        <v>5.5555275669444439</v>
      </c>
      <c r="F176" s="116">
        <v>94.09248968313608</v>
      </c>
      <c r="G176" s="116">
        <v>25.088770328784022</v>
      </c>
      <c r="H176" s="116">
        <v>3.2561901750694444</v>
      </c>
      <c r="I176" s="116">
        <v>0.18528863733611112</v>
      </c>
      <c r="J176" s="116">
        <v>1.4082507111110767E-3</v>
      </c>
      <c r="K176" s="116">
        <v>9.5920129245062515</v>
      </c>
      <c r="L176" s="116">
        <v>10.198367735136113</v>
      </c>
      <c r="M176" s="116">
        <v>10.099207305624997</v>
      </c>
      <c r="N176" s="116">
        <v>15.344847562500002</v>
      </c>
      <c r="O176" s="116">
        <v>152.38968409313611</v>
      </c>
      <c r="P176" s="116">
        <v>16.488952867834026</v>
      </c>
      <c r="Q176" s="116">
        <v>28.635992506367355</v>
      </c>
      <c r="R176" s="116">
        <v>23.599216699506258</v>
      </c>
      <c r="S176" s="116">
        <v>21.463271025273272</v>
      </c>
      <c r="T176" s="117">
        <v>9.145584027777776</v>
      </c>
      <c r="U176" s="116">
        <v>23.480622738534031</v>
      </c>
      <c r="V176" s="116">
        <v>7.8456570201000035</v>
      </c>
      <c r="W176" s="116">
        <v>11.642869987225001</v>
      </c>
      <c r="X176" s="116">
        <v>13.38303084980625</v>
      </c>
      <c r="Y176" s="116">
        <v>12.631632733500696</v>
      </c>
      <c r="Z176" s="116">
        <v>0.38276494239999959</v>
      </c>
      <c r="AA176" s="116">
        <v>75.568248999999994</v>
      </c>
      <c r="AB176" s="116">
        <v>12.333974253917363</v>
      </c>
      <c r="AC176" s="116">
        <v>8.296204898177777</v>
      </c>
      <c r="AD176" s="116">
        <v>127.55400306370068</v>
      </c>
      <c r="AE176" s="116">
        <v>1.0374840999999885E-3</v>
      </c>
      <c r="AF176" s="116">
        <v>9.2787252100000028</v>
      </c>
      <c r="AG176" s="116">
        <v>26.09229399046944</v>
      </c>
      <c r="AH176" s="116">
        <v>5.8615234534027776</v>
      </c>
      <c r="AI176" s="116">
        <v>0.85822313601111055</v>
      </c>
      <c r="AJ176" s="116">
        <v>10.826342799500695</v>
      </c>
      <c r="AK176" s="116">
        <v>0.30026564122499994</v>
      </c>
      <c r="AL176" s="116">
        <v>0.88967182858402771</v>
      </c>
      <c r="AM176" s="116">
        <v>1.2495550872249999</v>
      </c>
      <c r="AN176" s="116">
        <v>9.0356151648999958</v>
      </c>
      <c r="AO176" s="116">
        <v>26.942362964011107</v>
      </c>
      <c r="AP176" s="116">
        <v>1.977271884024999</v>
      </c>
      <c r="AQ176" s="116">
        <v>14.642937714417361</v>
      </c>
      <c r="AR176" s="116">
        <v>1.6107840277777774</v>
      </c>
      <c r="AS176" s="116">
        <v>46.94028885233611</v>
      </c>
      <c r="AT176" s="116">
        <v>28.507590562500006</v>
      </c>
      <c r="AU176" s="116">
        <v>12.413877777777778</v>
      </c>
      <c r="AV176" s="116">
        <v>3.7861460027777726E-3</v>
      </c>
      <c r="AW176" s="116">
        <v>1.9286736111110885E-3</v>
      </c>
      <c r="AX176" s="116">
        <v>2.3613444444444499E-2</v>
      </c>
      <c r="AY176" s="116">
        <v>48.706301420100004</v>
      </c>
      <c r="AZ176" s="116">
        <v>3.093957871224998</v>
      </c>
      <c r="BA176" s="116">
        <v>96.304798605834051</v>
      </c>
      <c r="BB176" s="116">
        <v>95.827800343056282</v>
      </c>
      <c r="BC176" s="116">
        <v>206.83782515030623</v>
      </c>
      <c r="BD176" s="116">
        <v>5.0448117276673585</v>
      </c>
      <c r="BE176" s="116">
        <v>38.130583833344438</v>
      </c>
      <c r="BF176" s="116">
        <v>39.128882345069449</v>
      </c>
      <c r="BG176" s="116">
        <v>38.983061261736118</v>
      </c>
      <c r="BH176" s="116">
        <v>32.572207936044435</v>
      </c>
      <c r="BI176" s="116">
        <v>2.339648117417362</v>
      </c>
      <c r="BJ176" s="116">
        <v>7.4519445306250018</v>
      </c>
      <c r="BK176" s="116">
        <v>22.177090503784022</v>
      </c>
      <c r="BL176" s="116">
        <v>48.038841861700703</v>
      </c>
      <c r="BM176" s="116">
        <v>8.3300019456717784</v>
      </c>
      <c r="BN176" s="116">
        <v>2.4888525232950642</v>
      </c>
      <c r="BO176" s="116">
        <v>45.431989868047943</v>
      </c>
      <c r="BP176" s="116">
        <v>0.76925694500381991</v>
      </c>
      <c r="BQ176" s="116">
        <v>21.463271025273272</v>
      </c>
      <c r="BR176" s="116">
        <v>8.3198595069444448</v>
      </c>
      <c r="BS176" s="116">
        <v>20.116720027777774</v>
      </c>
      <c r="BT176" s="116">
        <v>1.1450783402777776</v>
      </c>
      <c r="BU176" s="116">
        <v>6.4681205625000002</v>
      </c>
      <c r="BV176" s="116">
        <v>6.1739825625</v>
      </c>
      <c r="BW176" s="116">
        <v>5.3076480277777778</v>
      </c>
      <c r="BX176" s="116">
        <v>7.8801846944444431</v>
      </c>
      <c r="BY176" s="116">
        <v>6.6624213611111118</v>
      </c>
      <c r="BZ176" s="116">
        <v>0.74060367361111101</v>
      </c>
      <c r="CA176" s="116">
        <v>5.726050173611112</v>
      </c>
      <c r="CB176" s="51" t="e">
        <f t="shared" si="1"/>
        <v>#DIV/0!</v>
      </c>
    </row>
    <row r="177" spans="1:80" x14ac:dyDescent="0.2">
      <c r="A177" s="44">
        <v>40117</v>
      </c>
      <c r="B177" s="116">
        <v>2.9309591361111062E-3</v>
      </c>
      <c r="C177" s="116">
        <v>5.7663773444444335E-3</v>
      </c>
      <c r="D177" s="116">
        <v>32.553548043469448</v>
      </c>
      <c r="E177" s="116">
        <v>0.26042310027777799</v>
      </c>
      <c r="F177" s="116">
        <v>15.516285595136113</v>
      </c>
      <c r="G177" s="116">
        <v>1.9264584076173612</v>
      </c>
      <c r="H177" s="116">
        <v>31.871764341736107</v>
      </c>
      <c r="I177" s="116">
        <v>13.166363007336111</v>
      </c>
      <c r="J177" s="116">
        <v>16.943706154711116</v>
      </c>
      <c r="K177" s="116">
        <v>8.6854131455062493</v>
      </c>
      <c r="L177" s="116">
        <v>4.4961456361361112</v>
      </c>
      <c r="M177" s="116">
        <v>14.468704250625002</v>
      </c>
      <c r="N177" s="116">
        <v>3.9491625624999998</v>
      </c>
      <c r="O177" s="116">
        <v>51.501841268802785</v>
      </c>
      <c r="P177" s="116">
        <v>47.939571885334026</v>
      </c>
      <c r="Q177" s="116">
        <v>54.913126565034027</v>
      </c>
      <c r="R177" s="116">
        <v>27.127404518006244</v>
      </c>
      <c r="S177" s="116">
        <v>9.1791848699389256</v>
      </c>
      <c r="T177" s="117">
        <v>6.3798340277777781</v>
      </c>
      <c r="U177" s="116">
        <v>33.945995031867362</v>
      </c>
      <c r="V177" s="116">
        <v>7.1139024960999988</v>
      </c>
      <c r="W177" s="116">
        <v>47.169904761224984</v>
      </c>
      <c r="X177" s="116">
        <v>4.9107335603062499</v>
      </c>
      <c r="Y177" s="116">
        <v>41.794921235167365</v>
      </c>
      <c r="Z177" s="116">
        <v>15.687302918400002</v>
      </c>
      <c r="AA177" s="116">
        <v>4.8268089999999999</v>
      </c>
      <c r="AB177" s="116">
        <v>7.886684625084027</v>
      </c>
      <c r="AC177" s="116">
        <v>16.517017186177778</v>
      </c>
      <c r="AD177" s="116">
        <v>2.7330426867361226E-2</v>
      </c>
      <c r="AE177" s="116">
        <v>51.427687116100003</v>
      </c>
      <c r="AF177" s="116">
        <v>34.431076839999996</v>
      </c>
      <c r="AG177" s="116">
        <v>9.1473683731361124</v>
      </c>
      <c r="AH177" s="116">
        <v>12.291042653402778</v>
      </c>
      <c r="AI177" s="116">
        <v>2.4799845413444457</v>
      </c>
      <c r="AJ177" s="116">
        <v>4.7989875845006935</v>
      </c>
      <c r="AK177" s="116">
        <v>20.003569326225005</v>
      </c>
      <c r="AL177" s="116">
        <v>30.296483676917354</v>
      </c>
      <c r="AM177" s="116">
        <v>30.539604850225004</v>
      </c>
      <c r="AN177" s="116">
        <v>154.10565804490003</v>
      </c>
      <c r="AO177" s="116">
        <v>0.10510347867777804</v>
      </c>
      <c r="AP177" s="116">
        <v>43.851479982024998</v>
      </c>
      <c r="AQ177" s="116">
        <v>12.615218123750696</v>
      </c>
      <c r="AR177" s="116">
        <v>4.803402777777771E-2</v>
      </c>
      <c r="AS177" s="116">
        <v>1.7103451993361101</v>
      </c>
      <c r="AT177" s="116">
        <v>1.2978905625000001</v>
      </c>
      <c r="AU177" s="116">
        <v>2.4544444444444449</v>
      </c>
      <c r="AV177" s="116">
        <v>3.7861460027777726E-3</v>
      </c>
      <c r="AW177" s="116">
        <v>1.93673611111104E-4</v>
      </c>
      <c r="AX177" s="116">
        <v>5.1226777777777725E-2</v>
      </c>
      <c r="AY177" s="116">
        <v>0.85579150809999993</v>
      </c>
      <c r="AZ177" s="116">
        <v>9.6866291522250023</v>
      </c>
      <c r="BA177" s="116">
        <v>3.4477031453340281</v>
      </c>
      <c r="BB177" s="116">
        <v>3.5386594825562505</v>
      </c>
      <c r="BC177" s="116">
        <v>24.529658271306253</v>
      </c>
      <c r="BD177" s="116">
        <v>0.35042354783402763</v>
      </c>
      <c r="BE177" s="116">
        <v>0.79940884934444445</v>
      </c>
      <c r="BF177" s="116">
        <v>1.9822058750694438</v>
      </c>
      <c r="BG177" s="116">
        <v>1.9494907917361108</v>
      </c>
      <c r="BH177" s="116">
        <v>5.7216958933777775</v>
      </c>
      <c r="BI177" s="116">
        <v>71.10046499858403</v>
      </c>
      <c r="BJ177" s="116">
        <v>0.44119485062500036</v>
      </c>
      <c r="BK177" s="116">
        <v>6.0272418602840299</v>
      </c>
      <c r="BL177" s="116">
        <v>0.30260359220069455</v>
      </c>
      <c r="BM177" s="116">
        <v>10.174356580179225</v>
      </c>
      <c r="BN177" s="116">
        <v>14.613106010035562</v>
      </c>
      <c r="BO177" s="116">
        <v>0.18904960516272259</v>
      </c>
      <c r="BP177" s="116">
        <v>35.4589529812839</v>
      </c>
      <c r="BQ177" s="116">
        <v>9.1791848699389256</v>
      </c>
      <c r="BR177" s="116">
        <v>3.292107840277779</v>
      </c>
      <c r="BS177" s="116">
        <v>31.078766694444443</v>
      </c>
      <c r="BT177" s="116">
        <v>5.7560006944444415E-2</v>
      </c>
      <c r="BU177" s="116">
        <v>6.9305624999999888E-3</v>
      </c>
      <c r="BV177" s="116">
        <v>2.7381975624999999</v>
      </c>
      <c r="BW177" s="116">
        <v>6.5621361111111109E-2</v>
      </c>
      <c r="BX177" s="116">
        <v>2.6661446944444447</v>
      </c>
      <c r="BY177" s="116">
        <v>6.5476280277777779</v>
      </c>
      <c r="BZ177" s="116">
        <v>8.2053402777777801E-3</v>
      </c>
      <c r="CA177" s="116">
        <v>0.42630017361111161</v>
      </c>
      <c r="CB177" s="51" t="e">
        <f t="shared" si="1"/>
        <v>#DIV/0!</v>
      </c>
    </row>
    <row r="178" spans="1:80" x14ac:dyDescent="0.2">
      <c r="A178" s="44">
        <v>40147</v>
      </c>
      <c r="B178" s="116">
        <v>3.0734088027777732E-3</v>
      </c>
      <c r="C178" s="116">
        <v>6.5184093444444332E-3</v>
      </c>
      <c r="D178" s="116">
        <v>40.202299545802781</v>
      </c>
      <c r="E178" s="116">
        <v>7.4797691736111123</v>
      </c>
      <c r="F178" s="116">
        <v>54.121451770469449</v>
      </c>
      <c r="G178" s="116">
        <v>5.7800293819506949</v>
      </c>
      <c r="H178" s="116">
        <v>17.517503403402781</v>
      </c>
      <c r="I178" s="116">
        <v>61.337900528669451</v>
      </c>
      <c r="J178" s="116">
        <v>18.177204864044448</v>
      </c>
      <c r="K178" s="116">
        <v>27.647589319506249</v>
      </c>
      <c r="L178" s="116">
        <v>29.021798138802779</v>
      </c>
      <c r="M178" s="116">
        <v>26.404439175624997</v>
      </c>
      <c r="N178" s="116">
        <v>30.109912562500003</v>
      </c>
      <c r="O178" s="116">
        <v>217.92318853580278</v>
      </c>
      <c r="P178" s="116">
        <v>4.0560315250006953</v>
      </c>
      <c r="Q178" s="116">
        <v>5.5340719723673608</v>
      </c>
      <c r="R178" s="116">
        <v>16.340209501506248</v>
      </c>
      <c r="S178" s="116">
        <v>0.91410297365547666</v>
      </c>
      <c r="T178" s="117">
        <v>26.979367361111112</v>
      </c>
      <c r="U178" s="116">
        <v>19.109844676200691</v>
      </c>
      <c r="V178" s="116">
        <v>29.333164320100011</v>
      </c>
      <c r="W178" s="116">
        <v>4.4422517522250011</v>
      </c>
      <c r="X178" s="116">
        <v>20.803473571806254</v>
      </c>
      <c r="Y178" s="116">
        <v>74.159668912667371</v>
      </c>
      <c r="Z178" s="116">
        <v>16.563109248399996</v>
      </c>
      <c r="AA178" s="116">
        <v>8.2541290000000007</v>
      </c>
      <c r="AB178" s="116">
        <v>13.225411116750694</v>
      </c>
      <c r="AC178" s="116">
        <v>1.2897675111111016E-3</v>
      </c>
      <c r="AD178" s="116">
        <v>112.49531438170068</v>
      </c>
      <c r="AE178" s="116">
        <v>23.196842016099996</v>
      </c>
      <c r="AF178" s="116">
        <v>64.120056250000005</v>
      </c>
      <c r="AG178" s="116">
        <v>143.37815279713612</v>
      </c>
      <c r="AH178" s="116">
        <v>47.680981436736118</v>
      </c>
      <c r="AI178" s="116">
        <v>36.351292834677764</v>
      </c>
      <c r="AJ178" s="116">
        <v>48.785207570667367</v>
      </c>
      <c r="AK178" s="116">
        <v>8.7975415842249998</v>
      </c>
      <c r="AL178" s="116">
        <v>12.928165573250697</v>
      </c>
      <c r="AM178" s="116">
        <v>0.42501924422500004</v>
      </c>
      <c r="AN178" s="116">
        <v>30.141966628900011</v>
      </c>
      <c r="AO178" s="116">
        <v>72.522312773344424</v>
      </c>
      <c r="AP178" s="116">
        <v>21.11361145202499</v>
      </c>
      <c r="AQ178" s="116">
        <v>9.5055621335840268</v>
      </c>
      <c r="AR178" s="116">
        <v>0.54636736111111095</v>
      </c>
      <c r="AS178" s="116">
        <v>36.590380836669446</v>
      </c>
      <c r="AT178" s="116">
        <v>0.14383056250000006</v>
      </c>
      <c r="AU178" s="116">
        <v>2.9013444444444438</v>
      </c>
      <c r="AV178" s="116">
        <v>3.7738496694444397E-3</v>
      </c>
      <c r="AW178" s="116">
        <v>0.17970534027777754</v>
      </c>
      <c r="AX178" s="116">
        <v>0.8905067777777782</v>
      </c>
      <c r="AY178" s="116">
        <v>49.923975176100001</v>
      </c>
      <c r="AZ178" s="116">
        <v>5.9042439182249975</v>
      </c>
      <c r="BA178" s="116">
        <v>50.42279264483404</v>
      </c>
      <c r="BB178" s="116">
        <v>50.077807582056252</v>
      </c>
      <c r="BC178" s="116">
        <v>87.968595409806241</v>
      </c>
      <c r="BD178" s="116">
        <v>0.11870379200069454</v>
      </c>
      <c r="BE178" s="116">
        <v>24.965978249344438</v>
      </c>
      <c r="BF178" s="116">
        <v>6.2645501250694453</v>
      </c>
      <c r="BG178" s="116">
        <v>6.2062850417361117</v>
      </c>
      <c r="BH178" s="116">
        <v>77.496212864044438</v>
      </c>
      <c r="BI178" s="116">
        <v>115.2533041794174</v>
      </c>
      <c r="BJ178" s="116">
        <v>1.7583423006250005</v>
      </c>
      <c r="BK178" s="116">
        <v>4.8860523617361325E-2</v>
      </c>
      <c r="BL178" s="116">
        <v>12.806336209700696</v>
      </c>
      <c r="BM178" s="116">
        <v>16.129286321254472</v>
      </c>
      <c r="BN178" s="116">
        <v>27.600026639542563</v>
      </c>
      <c r="BO178" s="116">
        <v>19.829401815368733</v>
      </c>
      <c r="BP178" s="116">
        <v>54.193847411467836</v>
      </c>
      <c r="BQ178" s="116">
        <v>0.91410297365547666</v>
      </c>
      <c r="BR178" s="116">
        <v>0.20649450694444463</v>
      </c>
      <c r="BS178" s="116">
        <v>4.8627600277777789</v>
      </c>
      <c r="BT178" s="116">
        <v>3.613167361111113E-2</v>
      </c>
      <c r="BU178" s="116">
        <v>3.2878755625</v>
      </c>
      <c r="BV178" s="116">
        <v>2.0299125624999999</v>
      </c>
      <c r="BW178" s="116">
        <v>9.3258980277777788</v>
      </c>
      <c r="BX178" s="116">
        <v>2.2415080277777775</v>
      </c>
      <c r="BY178" s="116">
        <v>20.713118027777782</v>
      </c>
      <c r="BZ178" s="116">
        <v>0.22144867361111112</v>
      </c>
      <c r="CA178" s="116">
        <v>0.24296684027777807</v>
      </c>
      <c r="CB178" s="51" t="e">
        <f t="shared" si="1"/>
        <v>#DIV/0!</v>
      </c>
    </row>
    <row r="179" spans="1:80" x14ac:dyDescent="0.2">
      <c r="A179" s="44">
        <v>40178</v>
      </c>
      <c r="B179" s="116">
        <v>2.9309591361111062E-3</v>
      </c>
      <c r="C179" s="116">
        <v>7.1972600111110977E-3</v>
      </c>
      <c r="D179" s="116">
        <v>37.899147292136107</v>
      </c>
      <c r="E179" s="116">
        <v>1.3548572002777775</v>
      </c>
      <c r="F179" s="116">
        <v>7.6846954964694421</v>
      </c>
      <c r="G179" s="116">
        <v>0.12519625861736125</v>
      </c>
      <c r="H179" s="116">
        <v>5.2995876736111169E-2</v>
      </c>
      <c r="I179" s="116">
        <v>2.7810620813361107</v>
      </c>
      <c r="J179" s="116">
        <v>57.811286046044451</v>
      </c>
      <c r="K179" s="116">
        <v>2.6412669140062497</v>
      </c>
      <c r="L179" s="116">
        <v>4.8236824431361116</v>
      </c>
      <c r="M179" s="116">
        <v>1.1905537656249998</v>
      </c>
      <c r="N179" s="116">
        <v>32.916037562500001</v>
      </c>
      <c r="O179" s="116">
        <v>30.730632468802771</v>
      </c>
      <c r="P179" s="116">
        <v>49.511757604167364</v>
      </c>
      <c r="Q179" s="116">
        <v>54.213192233200694</v>
      </c>
      <c r="R179" s="116">
        <v>23.426592210506254</v>
      </c>
      <c r="S179" s="116">
        <v>32.300926184149326</v>
      </c>
      <c r="T179" s="117">
        <v>1.5231673611111105</v>
      </c>
      <c r="U179" s="116">
        <v>18.759127411034029</v>
      </c>
      <c r="V179" s="116">
        <v>1.3514295001000014</v>
      </c>
      <c r="W179" s="116">
        <v>53.336219017224998</v>
      </c>
      <c r="X179" s="116">
        <v>23.330662983306251</v>
      </c>
      <c r="Y179" s="116">
        <v>14.503916907334027</v>
      </c>
      <c r="Z179" s="116">
        <v>22.138718832400002</v>
      </c>
      <c r="AA179" s="116">
        <v>19.210688999999999</v>
      </c>
      <c r="AB179" s="116">
        <v>0.17545696375069453</v>
      </c>
      <c r="AC179" s="116">
        <v>7.0441760341777799</v>
      </c>
      <c r="AD179" s="116">
        <v>6.6450958034027618E-2</v>
      </c>
      <c r="AE179" s="116">
        <v>9.2371320999999635E-3</v>
      </c>
      <c r="AF179" s="116">
        <v>37.955456640000001</v>
      </c>
      <c r="AG179" s="116">
        <v>63.80396368180277</v>
      </c>
      <c r="AH179" s="116">
        <v>49.784901625069445</v>
      </c>
      <c r="AI179" s="116">
        <v>24.335508497344435</v>
      </c>
      <c r="AJ179" s="116">
        <v>35.756104495667365</v>
      </c>
      <c r="AK179" s="116">
        <v>12.357088020225001</v>
      </c>
      <c r="AL179" s="116">
        <v>1.6604276782506942</v>
      </c>
      <c r="AM179" s="116">
        <v>58.266276565224999</v>
      </c>
      <c r="AN179" s="116">
        <v>0.10282924890000029</v>
      </c>
      <c r="AO179" s="116">
        <v>19.083821373344442</v>
      </c>
      <c r="AP179" s="116">
        <v>19.968877509024999</v>
      </c>
      <c r="AQ179" s="116">
        <v>41.59100904358403</v>
      </c>
      <c r="AR179" s="116">
        <v>2.0760006944444447</v>
      </c>
      <c r="AS179" s="116">
        <v>1.4614351803361112</v>
      </c>
      <c r="AT179" s="116">
        <v>6.1963655625000005</v>
      </c>
      <c r="AU179" s="116">
        <v>1.2618777777777772</v>
      </c>
      <c r="AV179" s="116">
        <v>3.7370806694444394E-3</v>
      </c>
      <c r="AW179" s="116">
        <v>0.9723603402777784</v>
      </c>
      <c r="AX179" s="116">
        <v>6.2817067777777762</v>
      </c>
      <c r="AY179" s="116">
        <v>17.146141824099999</v>
      </c>
      <c r="AZ179" s="116">
        <v>9.7929253032249974</v>
      </c>
      <c r="BA179" s="116">
        <v>40.264111735667363</v>
      </c>
      <c r="BB179" s="116">
        <v>39.955894339556245</v>
      </c>
      <c r="BC179" s="116">
        <v>77.493821348306241</v>
      </c>
      <c r="BD179" s="116">
        <v>4.0641182411673613</v>
      </c>
      <c r="BE179" s="116">
        <v>1.2818786777777792E-3</v>
      </c>
      <c r="BF179" s="116">
        <v>4.3932509334027774</v>
      </c>
      <c r="BG179" s="116">
        <v>4.3444801834027773</v>
      </c>
      <c r="BH179" s="116">
        <v>89.122914376711094</v>
      </c>
      <c r="BI179" s="116">
        <v>13.878536861084031</v>
      </c>
      <c r="BJ179" s="116">
        <v>6.2954573556249986</v>
      </c>
      <c r="BK179" s="116">
        <v>20.615739174450688</v>
      </c>
      <c r="BL179" s="116">
        <v>15.968861831200696</v>
      </c>
      <c r="BM179" s="116">
        <v>7.2935227104626756</v>
      </c>
      <c r="BN179" s="116">
        <v>23.307341447940058</v>
      </c>
      <c r="BO179" s="116">
        <v>12.849483696691523</v>
      </c>
      <c r="BP179" s="116">
        <v>12.535019460232654</v>
      </c>
      <c r="BQ179" s="116">
        <v>32.300926184149326</v>
      </c>
      <c r="BR179" s="116">
        <v>3.5134378402777791</v>
      </c>
      <c r="BS179" s="116">
        <v>12.07678336111111</v>
      </c>
      <c r="BT179" s="116">
        <v>0.57747334027777764</v>
      </c>
      <c r="BU179" s="116">
        <v>3.7374555624999988</v>
      </c>
      <c r="BV179" s="116">
        <v>0.22538756250000005</v>
      </c>
      <c r="BW179" s="116">
        <v>3.5954480277777772</v>
      </c>
      <c r="BX179" s="116">
        <v>1.6057113611111109</v>
      </c>
      <c r="BY179" s="116">
        <v>29.039524694444445</v>
      </c>
      <c r="BZ179" s="116">
        <v>0.3728120069444445</v>
      </c>
      <c r="CA179" s="116">
        <v>0.50825017361111136</v>
      </c>
      <c r="CB179" s="51" t="e">
        <f t="shared" si="1"/>
        <v>#DIV/0!</v>
      </c>
    </row>
    <row r="180" spans="1:80" x14ac:dyDescent="0.2">
      <c r="A180" s="44">
        <v>40209</v>
      </c>
      <c r="B180" s="116">
        <v>3.4973424694444396E-3</v>
      </c>
      <c r="C180" s="116">
        <v>7.6276933444444309E-3</v>
      </c>
      <c r="D180" s="116">
        <v>37.94155504113612</v>
      </c>
      <c r="E180" s="116">
        <v>3.8533035669444442</v>
      </c>
      <c r="F180" s="116">
        <v>68.133000747136123</v>
      </c>
      <c r="G180" s="116">
        <v>23.289608408117363</v>
      </c>
      <c r="H180" s="116">
        <v>3.3760693834027786</v>
      </c>
      <c r="I180" s="116">
        <v>0.16108048466944441</v>
      </c>
      <c r="J180" s="116">
        <v>110.13508995737779</v>
      </c>
      <c r="K180" s="116">
        <v>18.902517028506246</v>
      </c>
      <c r="L180" s="116">
        <v>28.514656607802777</v>
      </c>
      <c r="M180" s="116">
        <v>11.803862705625003</v>
      </c>
      <c r="N180" s="116">
        <v>5.8927562500000009E-2</v>
      </c>
      <c r="O180" s="116">
        <v>117.44443422846942</v>
      </c>
      <c r="P180" s="116">
        <v>11.485597770000693</v>
      </c>
      <c r="Q180" s="116">
        <v>25.384861558367362</v>
      </c>
      <c r="R180" s="116">
        <v>18.307252296506249</v>
      </c>
      <c r="S180" s="116">
        <v>9.0102031580440056E-2</v>
      </c>
      <c r="T180" s="117">
        <v>18.027100694444446</v>
      </c>
      <c r="U180" s="116">
        <v>12.683706480700694</v>
      </c>
      <c r="V180" s="116">
        <v>19.174677632099993</v>
      </c>
      <c r="W180" s="116">
        <v>11.082474031224999</v>
      </c>
      <c r="X180" s="116">
        <v>91.506777616806275</v>
      </c>
      <c r="Y180" s="116">
        <v>34.026212518000698</v>
      </c>
      <c r="Z180" s="116">
        <v>30.904927008399998</v>
      </c>
      <c r="AA180" s="116">
        <v>41.951528999999994</v>
      </c>
      <c r="AB180" s="116">
        <v>28.618478724584026</v>
      </c>
      <c r="AC180" s="116">
        <v>0.78514958084444453</v>
      </c>
      <c r="AD180" s="116">
        <v>128.96825628903403</v>
      </c>
      <c r="AE180" s="116">
        <v>57.469893192100002</v>
      </c>
      <c r="AF180" s="116">
        <v>57.565603839999987</v>
      </c>
      <c r="AG180" s="116">
        <v>4.0535312444694451</v>
      </c>
      <c r="AH180" s="116">
        <v>2.0265183284027777</v>
      </c>
      <c r="AI180" s="116">
        <v>21.712773025344447</v>
      </c>
      <c r="AJ180" s="116">
        <v>22.596324751000701</v>
      </c>
      <c r="AK180" s="116">
        <v>53.256936130225007</v>
      </c>
      <c r="AL180" s="116">
        <v>46.156046807584019</v>
      </c>
      <c r="AM180" s="116">
        <v>39.464340664225006</v>
      </c>
      <c r="AN180" s="116">
        <v>81.025742044899985</v>
      </c>
      <c r="AO180" s="116">
        <v>10.317564996011113</v>
      </c>
      <c r="AP180" s="116">
        <v>28.627261698025006</v>
      </c>
      <c r="AQ180" s="116">
        <v>86.737386146250699</v>
      </c>
      <c r="AR180" s="116">
        <v>0.95876736111111083</v>
      </c>
      <c r="AS180" s="116">
        <v>0.95531401800277727</v>
      </c>
      <c r="AT180" s="116">
        <v>0.72122556250000014</v>
      </c>
      <c r="AU180" s="116">
        <v>22.341377777777787</v>
      </c>
      <c r="AV180" s="116">
        <v>3.8355313361111065E-3</v>
      </c>
      <c r="AW180" s="116">
        <v>0.31800200694444414</v>
      </c>
      <c r="AX180" s="116">
        <v>0.94802677777777777</v>
      </c>
      <c r="AY180" s="116">
        <v>7.8758248320999993</v>
      </c>
      <c r="AZ180" s="116">
        <v>0.31647937922499958</v>
      </c>
      <c r="BA180" s="116">
        <v>71.073344300834023</v>
      </c>
      <c r="BB180" s="116">
        <v>70.663652038056227</v>
      </c>
      <c r="BC180" s="116">
        <v>16.03567986930625</v>
      </c>
      <c r="BD180" s="116">
        <v>3.7232243051673599</v>
      </c>
      <c r="BE180" s="116">
        <v>1.0048124426777783</v>
      </c>
      <c r="BF180" s="116">
        <v>90.603904603402768</v>
      </c>
      <c r="BG180" s="116">
        <v>90.38193985340277</v>
      </c>
      <c r="BH180" s="116">
        <v>21.223466184711114</v>
      </c>
      <c r="BI180" s="116">
        <v>108.59496576025069</v>
      </c>
      <c r="BJ180" s="116">
        <v>5.587668630625001</v>
      </c>
      <c r="BK180" s="116">
        <v>5.3312770402840268</v>
      </c>
      <c r="BL180" s="116">
        <v>1.7217658673611155E-3</v>
      </c>
      <c r="BM180" s="116">
        <v>14.912686149092822</v>
      </c>
      <c r="BN180" s="116">
        <v>32.404855106939074</v>
      </c>
      <c r="BO180" s="116">
        <v>24.921398379462328</v>
      </c>
      <c r="BP180" s="116">
        <v>52.842169176563424</v>
      </c>
      <c r="BQ180" s="116">
        <v>9.0102031580440056E-2</v>
      </c>
      <c r="BR180" s="116">
        <v>0.38989617361111134</v>
      </c>
      <c r="BS180" s="116">
        <v>1.112673361111111</v>
      </c>
      <c r="BT180" s="116">
        <v>4.4135006944444458E-2</v>
      </c>
      <c r="BU180" s="116">
        <v>1.1518655624999996</v>
      </c>
      <c r="BV180" s="116">
        <v>3.0093575625</v>
      </c>
      <c r="BW180" s="116">
        <v>0.36461469444444455</v>
      </c>
      <c r="BX180" s="116">
        <v>3.6972880277777782</v>
      </c>
      <c r="BY180" s="116">
        <v>17.630201361111109</v>
      </c>
      <c r="BZ180" s="116">
        <v>1.1200694444444444E-4</v>
      </c>
      <c r="CA180" s="116">
        <v>8.633506944444513E-3</v>
      </c>
      <c r="CB180" s="51" t="e">
        <f t="shared" si="1"/>
        <v>#DIV/0!</v>
      </c>
    </row>
    <row r="181" spans="1:80" x14ac:dyDescent="0.2">
      <c r="A181" s="44">
        <v>40237</v>
      </c>
      <c r="B181" s="116">
        <v>3.5686684694444392E-3</v>
      </c>
      <c r="C181" s="116">
        <v>8.0526693444444315E-3</v>
      </c>
      <c r="D181" s="116">
        <v>22.277723471802773</v>
      </c>
      <c r="E181" s="116">
        <v>4.9502541736111114</v>
      </c>
      <c r="F181" s="116">
        <v>1.6412898064694441</v>
      </c>
      <c r="G181" s="116">
        <v>2.0245566654506941</v>
      </c>
      <c r="H181" s="116">
        <v>8.4436252100694436</v>
      </c>
      <c r="I181" s="116">
        <v>0.31376615533611102</v>
      </c>
      <c r="J181" s="116">
        <v>51.166458112044445</v>
      </c>
      <c r="K181" s="116">
        <v>6.4485396630062484</v>
      </c>
      <c r="L181" s="116">
        <v>6.9711224831361109</v>
      </c>
      <c r="M181" s="116">
        <v>6.1020115506249981</v>
      </c>
      <c r="N181" s="116">
        <v>13.595812562499997</v>
      </c>
      <c r="O181" s="116">
        <v>117.42370000913611</v>
      </c>
      <c r="P181" s="116">
        <v>15.377841995834029</v>
      </c>
      <c r="Q181" s="116">
        <v>11.634653806534031</v>
      </c>
      <c r="R181" s="116">
        <v>17.822771998506251</v>
      </c>
      <c r="S181" s="116">
        <v>9.7220667182210079</v>
      </c>
      <c r="T181" s="117">
        <v>5.3091840277777775</v>
      </c>
      <c r="U181" s="116">
        <v>16.11204213036736</v>
      </c>
      <c r="V181" s="116">
        <v>5.6397225361000025</v>
      </c>
      <c r="W181" s="116">
        <v>15.751095625224998</v>
      </c>
      <c r="X181" s="116">
        <v>6.33822164430625</v>
      </c>
      <c r="Y181" s="116">
        <v>39.469816720834032</v>
      </c>
      <c r="Z181" s="116">
        <v>4.3119353104000018</v>
      </c>
      <c r="AA181" s="116">
        <v>0.26728899999999989</v>
      </c>
      <c r="AB181" s="116">
        <v>3.1414608402777531E-4</v>
      </c>
      <c r="AC181" s="116">
        <v>0.76682713817777792</v>
      </c>
      <c r="AD181" s="116">
        <v>24.291894756867357</v>
      </c>
      <c r="AE181" s="116">
        <v>19.369769232100001</v>
      </c>
      <c r="AF181" s="116">
        <v>3.8048403600000005</v>
      </c>
      <c r="AG181" s="116">
        <v>6.1934368911361117</v>
      </c>
      <c r="AH181" s="116">
        <v>7.737623083402779</v>
      </c>
      <c r="AI181" s="116">
        <v>3.333168318677779</v>
      </c>
      <c r="AJ181" s="116">
        <v>2.6138509221673618</v>
      </c>
      <c r="AK181" s="116">
        <v>5.0908225000001616E-5</v>
      </c>
      <c r="AL181" s="116">
        <v>16.721754285250697</v>
      </c>
      <c r="AM181" s="116">
        <v>109.12445245022501</v>
      </c>
      <c r="AN181" s="116">
        <v>27.103789576899999</v>
      </c>
      <c r="AO181" s="116">
        <v>3.1538326493444431</v>
      </c>
      <c r="AP181" s="116">
        <v>74.570910348025009</v>
      </c>
      <c r="AQ181" s="116">
        <v>16.082432567917362</v>
      </c>
      <c r="AR181" s="116">
        <v>7.3350694444444489E-2</v>
      </c>
      <c r="AS181" s="116">
        <v>1.460951661002778</v>
      </c>
      <c r="AT181" s="116">
        <v>0.30332556249999998</v>
      </c>
      <c r="AU181" s="116">
        <v>1.0133777777777782</v>
      </c>
      <c r="AV181" s="116">
        <v>3.7738496694444397E-3</v>
      </c>
      <c r="AW181" s="116">
        <v>3.7006944444447437E-5</v>
      </c>
      <c r="AX181" s="116">
        <v>1.3444444444445147E-5</v>
      </c>
      <c r="AY181" s="116">
        <v>46.291558364100005</v>
      </c>
      <c r="AZ181" s="116">
        <v>27.379736479225002</v>
      </c>
      <c r="BA181" s="116">
        <v>68.399502376000711</v>
      </c>
      <c r="BB181" s="116">
        <v>68.802587246556257</v>
      </c>
      <c r="BC181" s="116">
        <v>4.5375709748062505</v>
      </c>
      <c r="BD181" s="116">
        <v>2.2211182834027825E-2</v>
      </c>
      <c r="BE181" s="116">
        <v>11.06424951467778</v>
      </c>
      <c r="BF181" s="116">
        <v>12.177366320069446</v>
      </c>
      <c r="BG181" s="116">
        <v>12.096078236736112</v>
      </c>
      <c r="BH181" s="116">
        <v>3.9306763253777781</v>
      </c>
      <c r="BI181" s="116">
        <v>9.3684405254173608</v>
      </c>
      <c r="BJ181" s="116">
        <v>2.3900387006249981</v>
      </c>
      <c r="BK181" s="116">
        <v>0.17837459511736156</v>
      </c>
      <c r="BL181" s="116">
        <v>0.10472073536736107</v>
      </c>
      <c r="BM181" s="116">
        <v>3.1224242653149772</v>
      </c>
      <c r="BN181" s="116">
        <v>7.0569670132725619</v>
      </c>
      <c r="BO181" s="116">
        <v>1.3407223362889225</v>
      </c>
      <c r="BP181" s="116">
        <v>6.2918344799678181</v>
      </c>
      <c r="BQ181" s="116">
        <v>9.7220667182210079</v>
      </c>
      <c r="BR181" s="116">
        <v>1.5479506944444475E-2</v>
      </c>
      <c r="BS181" s="116">
        <v>5.8330300277777791</v>
      </c>
      <c r="BT181" s="116">
        <v>1.537393340277778</v>
      </c>
      <c r="BU181" s="116">
        <v>8.6955624999999898E-3</v>
      </c>
      <c r="BV181" s="116">
        <v>4.6332562499999973E-2</v>
      </c>
      <c r="BW181" s="116">
        <v>0.40174469444444461</v>
      </c>
      <c r="BX181" s="116">
        <v>0.80490802777777781</v>
      </c>
      <c r="BY181" s="116">
        <v>2.0197146944444446</v>
      </c>
      <c r="BZ181" s="116">
        <v>9.6462006944444442E-2</v>
      </c>
      <c r="CA181" s="116">
        <v>8.633506944444513E-3</v>
      </c>
      <c r="CB181" s="51" t="e">
        <f t="shared" si="1"/>
        <v>#DIV/0!</v>
      </c>
    </row>
    <row r="182" spans="1:80" x14ac:dyDescent="0.2">
      <c r="A182" s="44">
        <v>40268</v>
      </c>
      <c r="B182" s="116">
        <v>3.2533714694444392E-3</v>
      </c>
      <c r="C182" s="116">
        <v>8.1066013444444328E-3</v>
      </c>
      <c r="D182" s="116">
        <v>81.169798893469462</v>
      </c>
      <c r="E182" s="116">
        <v>7.9897617802777781</v>
      </c>
      <c r="F182" s="116">
        <v>58.095315914136116</v>
      </c>
      <c r="G182" s="116">
        <v>6.7079402842840281</v>
      </c>
      <c r="H182" s="116">
        <v>73.326538891736078</v>
      </c>
      <c r="I182" s="116">
        <v>5.1640365773361108</v>
      </c>
      <c r="J182" s="116">
        <v>90.997735728044461</v>
      </c>
      <c r="K182" s="116">
        <v>31.038241584006254</v>
      </c>
      <c r="L182" s="116">
        <v>24.156127329136115</v>
      </c>
      <c r="M182" s="116">
        <v>37.310412650624997</v>
      </c>
      <c r="N182" s="116">
        <v>4.0290525624999995</v>
      </c>
      <c r="O182" s="116">
        <v>109.56691634780277</v>
      </c>
      <c r="P182" s="116">
        <v>62.227788024167367</v>
      </c>
      <c r="Q182" s="116">
        <v>50.881983474200695</v>
      </c>
      <c r="R182" s="116">
        <v>37.113712870506255</v>
      </c>
      <c r="S182" s="116">
        <v>2.166919754994908</v>
      </c>
      <c r="T182" s="117">
        <v>28.453334027777775</v>
      </c>
      <c r="U182" s="116">
        <v>44.710363240700694</v>
      </c>
      <c r="V182" s="116">
        <v>28.577684556100003</v>
      </c>
      <c r="W182" s="116">
        <v>49.052724175224995</v>
      </c>
      <c r="X182" s="116">
        <v>34.481352886806256</v>
      </c>
      <c r="Y182" s="116">
        <v>25.545956913834019</v>
      </c>
      <c r="Z182" s="116">
        <v>3.7414391183999993</v>
      </c>
      <c r="AA182" s="116">
        <v>52.027369</v>
      </c>
      <c r="AB182" s="116">
        <v>37.220685933750694</v>
      </c>
      <c r="AC182" s="116">
        <v>23.90805777084444</v>
      </c>
      <c r="AD182" s="116">
        <v>46.892102341367362</v>
      </c>
      <c r="AE182" s="116">
        <v>4.2927696100000086E-2</v>
      </c>
      <c r="AF182" s="116">
        <v>62.359450240000008</v>
      </c>
      <c r="AG182" s="116">
        <v>1.3198295161361107</v>
      </c>
      <c r="AH182" s="116">
        <v>0.41543396006944433</v>
      </c>
      <c r="AI182" s="116">
        <v>10.54562840934444</v>
      </c>
      <c r="AJ182" s="116">
        <v>51.990457011000693</v>
      </c>
      <c r="AK182" s="116">
        <v>42.785531334224999</v>
      </c>
      <c r="AL182" s="116">
        <v>1.069726499417361</v>
      </c>
      <c r="AM182" s="116">
        <v>0.90047763422500016</v>
      </c>
      <c r="AN182" s="116">
        <v>8.4795692809000016</v>
      </c>
      <c r="AO182" s="116">
        <v>8.6230518266777736</v>
      </c>
      <c r="AP182" s="116">
        <v>62.013341271025006</v>
      </c>
      <c r="AQ182" s="116">
        <v>4.4600828919173612</v>
      </c>
      <c r="AR182" s="116">
        <v>1.2284027777777803E-2</v>
      </c>
      <c r="AS182" s="116">
        <v>7.9687550003361105</v>
      </c>
      <c r="AT182" s="116">
        <v>6.498675562499999</v>
      </c>
      <c r="AU182" s="116">
        <v>35.800277777777765</v>
      </c>
      <c r="AV182" s="116">
        <v>3.7984623361111062E-3</v>
      </c>
      <c r="AW182" s="116">
        <v>0.19899034027777801</v>
      </c>
      <c r="AX182" s="116">
        <v>1.1370667777777774</v>
      </c>
      <c r="AY182" s="116">
        <v>3.2685024100000022E-2</v>
      </c>
      <c r="AZ182" s="116">
        <v>17.467091803224999</v>
      </c>
      <c r="BA182" s="116">
        <v>199.98204581916738</v>
      </c>
      <c r="BB182" s="116">
        <v>199.29441822305628</v>
      </c>
      <c r="BC182" s="116">
        <v>39.405217182806247</v>
      </c>
      <c r="BD182" s="116">
        <v>2.7951353646673605</v>
      </c>
      <c r="BE182" s="116">
        <v>15.055150142677775</v>
      </c>
      <c r="BF182" s="116">
        <v>32.74252377840277</v>
      </c>
      <c r="BG182" s="116">
        <v>32.609144028402774</v>
      </c>
      <c r="BH182" s="116">
        <v>104.77760672871111</v>
      </c>
      <c r="BI182" s="116">
        <v>2.681048741084028</v>
      </c>
      <c r="BJ182" s="116">
        <v>4.2673556250000392E-3</v>
      </c>
      <c r="BK182" s="116">
        <v>0.47106831511736152</v>
      </c>
      <c r="BL182" s="116">
        <v>2.60469203886736</v>
      </c>
      <c r="BM182" s="116">
        <v>22.455422457518331</v>
      </c>
      <c r="BN182" s="116">
        <v>12.453535743370564</v>
      </c>
      <c r="BO182" s="116">
        <v>35.917051635897323</v>
      </c>
      <c r="BP182" s="116">
        <v>3.9765661890401507</v>
      </c>
      <c r="BQ182" s="116">
        <v>2.166919754994908</v>
      </c>
      <c r="BR182" s="116">
        <v>2.9392245069444454</v>
      </c>
      <c r="BS182" s="116">
        <v>33.932566694444446</v>
      </c>
      <c r="BT182" s="116">
        <v>0.42260834027777777</v>
      </c>
      <c r="BU182" s="116">
        <v>6.2662605625000003</v>
      </c>
      <c r="BV182" s="116">
        <v>1.3334475625</v>
      </c>
      <c r="BW182" s="116">
        <v>7.4246944444444447E-3</v>
      </c>
      <c r="BX182" s="116">
        <v>6.5903446944444442</v>
      </c>
      <c r="BY182" s="116">
        <v>14.908608027777777</v>
      </c>
      <c r="BZ182" s="116">
        <v>0.10928534027777778</v>
      </c>
      <c r="CA182" s="116">
        <v>0.94656684027777815</v>
      </c>
      <c r="CB182" s="51" t="e">
        <f t="shared" si="1"/>
        <v>#DIV/0!</v>
      </c>
    </row>
    <row r="183" spans="1:80" x14ac:dyDescent="0.2">
      <c r="A183" s="44">
        <v>40298</v>
      </c>
      <c r="B183" s="116">
        <v>2.8770708027777729E-3</v>
      </c>
      <c r="C183" s="116">
        <v>8.0526693444444315E-3</v>
      </c>
      <c r="D183" s="116">
        <v>31.932991028469438</v>
      </c>
      <c r="E183" s="116">
        <v>4.0686251736111112</v>
      </c>
      <c r="F183" s="116">
        <v>0.4453849414694448</v>
      </c>
      <c r="G183" s="116">
        <v>14.974339459450695</v>
      </c>
      <c r="H183" s="116">
        <v>3.1106082950694436</v>
      </c>
      <c r="I183" s="116">
        <v>16.699059981002776</v>
      </c>
      <c r="J183" s="116">
        <v>18.886209416711111</v>
      </c>
      <c r="K183" s="116">
        <v>1.2084549935062501</v>
      </c>
      <c r="L183" s="116">
        <v>5.3633156136111089E-2</v>
      </c>
      <c r="M183" s="116">
        <v>4.0305581406249997</v>
      </c>
      <c r="N183" s="116">
        <v>6.2863025624999995</v>
      </c>
      <c r="O183" s="116">
        <v>4.6005030648027789</v>
      </c>
      <c r="P183" s="116">
        <v>38.424615206334032</v>
      </c>
      <c r="Q183" s="116">
        <v>11.912581884034028</v>
      </c>
      <c r="R183" s="116">
        <v>8.7048749120062556</v>
      </c>
      <c r="S183" s="116">
        <v>0.25780603725746931</v>
      </c>
      <c r="T183" s="117">
        <v>0.87266736111111076</v>
      </c>
      <c r="U183" s="116">
        <v>13.051462803534026</v>
      </c>
      <c r="V183" s="116">
        <v>0.64370133610000069</v>
      </c>
      <c r="W183" s="116">
        <v>34.026980560225006</v>
      </c>
      <c r="X183" s="116">
        <v>7.8894978806250141E-2</v>
      </c>
      <c r="Y183" s="116">
        <v>34.928109850000695</v>
      </c>
      <c r="Z183" s="116">
        <v>3.5118010403999982</v>
      </c>
      <c r="AA183" s="116">
        <v>4.6785690000000013</v>
      </c>
      <c r="AB183" s="116">
        <v>9.5426881170840279</v>
      </c>
      <c r="AC183" s="116">
        <v>0.38379677017777752</v>
      </c>
      <c r="AD183" s="116">
        <v>1.868468008200695</v>
      </c>
      <c r="AE183" s="116">
        <v>17.388149408099999</v>
      </c>
      <c r="AF183" s="116">
        <v>9.6646374400000035</v>
      </c>
      <c r="AG183" s="116">
        <v>26.058591673469444</v>
      </c>
      <c r="AH183" s="116">
        <v>0.44897817006944457</v>
      </c>
      <c r="AI183" s="116">
        <v>0.29387602401111068</v>
      </c>
      <c r="AJ183" s="116">
        <v>0.45716642650069428</v>
      </c>
      <c r="AK183" s="116">
        <v>0.37753036922500011</v>
      </c>
      <c r="AL183" s="116">
        <v>0.41695969941736111</v>
      </c>
      <c r="AM183" s="116">
        <v>10.959178516224998</v>
      </c>
      <c r="AN183" s="116">
        <v>40.732093908900005</v>
      </c>
      <c r="AO183" s="116">
        <v>9.3079704706777804</v>
      </c>
      <c r="AP183" s="116">
        <v>4.2434146020249983</v>
      </c>
      <c r="AQ183" s="116">
        <v>126.14414005108405</v>
      </c>
      <c r="AR183" s="116">
        <v>1.3436673611111105</v>
      </c>
      <c r="AS183" s="116">
        <v>8.7556711366694469</v>
      </c>
      <c r="AT183" s="116">
        <v>2.5576005625000011</v>
      </c>
      <c r="AU183" s="116">
        <v>4.2298777777777774</v>
      </c>
      <c r="AV183" s="116">
        <v>3.7861460027777726E-3</v>
      </c>
      <c r="AW183" s="116">
        <v>5.4636736111110772E-3</v>
      </c>
      <c r="AX183" s="116">
        <v>0.13962677777777788</v>
      </c>
      <c r="AY183" s="116">
        <v>8.5106976360999997</v>
      </c>
      <c r="AZ183" s="116">
        <v>9.4154774562249983</v>
      </c>
      <c r="BA183" s="116">
        <v>0.91432003366736081</v>
      </c>
      <c r="BB183" s="116">
        <v>0.86837703755624973</v>
      </c>
      <c r="BC183" s="116">
        <v>16.257487683306248</v>
      </c>
      <c r="BD183" s="116">
        <v>0.56665639983402749</v>
      </c>
      <c r="BE183" s="116">
        <v>96.247806956011118</v>
      </c>
      <c r="BF183" s="116">
        <v>9.4070512917361118</v>
      </c>
      <c r="BG183" s="116">
        <v>9.4787528750694445</v>
      </c>
      <c r="BH183" s="116">
        <v>30.428388890711116</v>
      </c>
      <c r="BI183" s="116">
        <v>0.61372992241736102</v>
      </c>
      <c r="BJ183" s="116">
        <v>1.7527774056250007</v>
      </c>
      <c r="BK183" s="116">
        <v>69.27306420028404</v>
      </c>
      <c r="BL183" s="116">
        <v>1.8950436203673604</v>
      </c>
      <c r="BM183" s="116">
        <v>2.4115706980367255</v>
      </c>
      <c r="BN183" s="116">
        <v>1.1204989925640625</v>
      </c>
      <c r="BO183" s="116">
        <v>1.0600466106859221</v>
      </c>
      <c r="BP183" s="116">
        <v>0.11556596283917002</v>
      </c>
      <c r="BQ183" s="116">
        <v>0.25780603725746931</v>
      </c>
      <c r="BR183" s="116">
        <v>1.8074561736111114</v>
      </c>
      <c r="BS183" s="116">
        <v>9.642060027777779</v>
      </c>
      <c r="BT183" s="116">
        <v>0.29169000694444447</v>
      </c>
      <c r="BU183" s="116">
        <v>2.3816205624999993</v>
      </c>
      <c r="BV183" s="116">
        <v>2.1454925624999999</v>
      </c>
      <c r="BW183" s="116">
        <v>1.4014613611111111</v>
      </c>
      <c r="BX183" s="116">
        <v>1.764469444444448E-2</v>
      </c>
      <c r="BY183" s="116">
        <v>2.2535013611111108</v>
      </c>
      <c r="BZ183" s="116">
        <v>1.5536736111111103E-3</v>
      </c>
      <c r="CA183" s="116">
        <v>0.24296684027777807</v>
      </c>
      <c r="CB183" s="51" t="e">
        <f t="shared" si="1"/>
        <v>#DIV/0!</v>
      </c>
    </row>
    <row r="184" spans="1:80" x14ac:dyDescent="0.2">
      <c r="A184" s="44">
        <v>40329</v>
      </c>
      <c r="B184" s="116">
        <v>2.8663531361111058E-3</v>
      </c>
      <c r="C184" s="116">
        <v>7.6451706777777651E-3</v>
      </c>
      <c r="D184" s="116">
        <v>41.225024651136117</v>
      </c>
      <c r="E184" s="116">
        <v>31.087129506944443</v>
      </c>
      <c r="F184" s="116">
        <v>97.789782839802783</v>
      </c>
      <c r="G184" s="116">
        <v>148.26059730661737</v>
      </c>
      <c r="H184" s="116">
        <v>86.642742376736138</v>
      </c>
      <c r="I184" s="116">
        <v>66.265270988002754</v>
      </c>
      <c r="J184" s="116">
        <v>157.37267609671113</v>
      </c>
      <c r="K184" s="116">
        <v>75.521357541506248</v>
      </c>
      <c r="L184" s="116">
        <v>72.609344035802764</v>
      </c>
      <c r="M184" s="116">
        <v>77.421961050624972</v>
      </c>
      <c r="N184" s="116">
        <v>39.472947562500003</v>
      </c>
      <c r="O184" s="116">
        <v>66.158349975802778</v>
      </c>
      <c r="P184" s="116">
        <v>78.443629547000683</v>
      </c>
      <c r="Q184" s="116">
        <v>53.920224203200704</v>
      </c>
      <c r="R184" s="116">
        <v>66.171676487006252</v>
      </c>
      <c r="S184" s="116">
        <v>24.851660246772926</v>
      </c>
      <c r="T184" s="117">
        <v>76.489600694444448</v>
      </c>
      <c r="U184" s="116">
        <v>72.570279994367368</v>
      </c>
      <c r="V184" s="116">
        <v>75.519402236099992</v>
      </c>
      <c r="W184" s="116">
        <v>87.131676769224981</v>
      </c>
      <c r="X184" s="116">
        <v>71.370689293806251</v>
      </c>
      <c r="Y184" s="116">
        <v>54.985178681334041</v>
      </c>
      <c r="Z184" s="116">
        <v>39.374621006399998</v>
      </c>
      <c r="AA184" s="116">
        <v>85.137529000000001</v>
      </c>
      <c r="AB184" s="116">
        <v>131.72897002675072</v>
      </c>
      <c r="AC184" s="116">
        <v>74.137495698177759</v>
      </c>
      <c r="AD184" s="116">
        <v>123.3991980762007</v>
      </c>
      <c r="AE184" s="116">
        <v>97.792123220099995</v>
      </c>
      <c r="AF184" s="116">
        <v>106.62214563999999</v>
      </c>
      <c r="AG184" s="116">
        <v>5.0641276308027798</v>
      </c>
      <c r="AH184" s="116">
        <v>43.919227575069442</v>
      </c>
      <c r="AI184" s="116">
        <v>29.839962342677783</v>
      </c>
      <c r="AJ184" s="116">
        <v>44.764920084500687</v>
      </c>
      <c r="AK184" s="116">
        <v>51.731121229224996</v>
      </c>
      <c r="AL184" s="116">
        <v>110.00704149991739</v>
      </c>
      <c r="AM184" s="116">
        <v>33.429962878224998</v>
      </c>
      <c r="AN184" s="116">
        <v>29.029789684899999</v>
      </c>
      <c r="AO184" s="116">
        <v>18.526108945344447</v>
      </c>
      <c r="AP184" s="116">
        <v>33.306114611025009</v>
      </c>
      <c r="AQ184" s="116">
        <v>13.361285103917364</v>
      </c>
      <c r="AR184" s="116">
        <v>0.56375069444444459</v>
      </c>
      <c r="AS184" s="116">
        <v>59.363968722669441</v>
      </c>
      <c r="AT184" s="116">
        <v>17.730415562499999</v>
      </c>
      <c r="AU184" s="116">
        <v>132.17334444444444</v>
      </c>
      <c r="AV184" s="116">
        <v>3.7738496694444397E-3</v>
      </c>
      <c r="AW184" s="116">
        <v>6.9652006944444345E-2</v>
      </c>
      <c r="AX184" s="116">
        <v>0.76329344444444469</v>
      </c>
      <c r="AY184" s="116">
        <v>88.48995574810003</v>
      </c>
      <c r="AZ184" s="116">
        <v>77.371990938224997</v>
      </c>
      <c r="BA184" s="116">
        <v>129.97138124916734</v>
      </c>
      <c r="BB184" s="116">
        <v>130.52679765305626</v>
      </c>
      <c r="BC184" s="116">
        <v>162.28065601830625</v>
      </c>
      <c r="BD184" s="116">
        <v>4.7468825690006939</v>
      </c>
      <c r="BE184" s="116">
        <v>82.815520758677806</v>
      </c>
      <c r="BF184" s="116">
        <v>129.01533294173612</v>
      </c>
      <c r="BG184" s="116">
        <v>129.28050052506947</v>
      </c>
      <c r="BH184" s="116">
        <v>1.2938910833777781</v>
      </c>
      <c r="BI184" s="116">
        <v>7.6502489084027847E-2</v>
      </c>
      <c r="BJ184" s="116">
        <v>0.99615370562499939</v>
      </c>
      <c r="BK184" s="116">
        <v>247.59161492695074</v>
      </c>
      <c r="BL184" s="116">
        <v>8.2365651700694473E-2</v>
      </c>
      <c r="BM184" s="116">
        <v>78.466267346195608</v>
      </c>
      <c r="BN184" s="116">
        <v>26.782977089142562</v>
      </c>
      <c r="BO184" s="116">
        <v>91.761998950977727</v>
      </c>
      <c r="BP184" s="116">
        <v>1.7508686712422037</v>
      </c>
      <c r="BQ184" s="116">
        <v>24.851660246772926</v>
      </c>
      <c r="BR184" s="116">
        <v>8.1543561736111094</v>
      </c>
      <c r="BS184" s="116">
        <v>43.888416694444444</v>
      </c>
      <c r="BT184" s="116">
        <v>10.175568340277776</v>
      </c>
      <c r="BU184" s="116">
        <v>11.6741805625</v>
      </c>
      <c r="BV184" s="116">
        <v>1.1561625625</v>
      </c>
      <c r="BW184" s="116">
        <v>1.2015813611111112</v>
      </c>
      <c r="BX184" s="116">
        <v>20.728291361111108</v>
      </c>
      <c r="BY184" s="116">
        <v>19.526088027777782</v>
      </c>
      <c r="BZ184" s="116">
        <v>2.4006920069444444</v>
      </c>
      <c r="CA184" s="116">
        <v>7.0600918402777761</v>
      </c>
      <c r="CB184" s="51" t="e">
        <f t="shared" si="1"/>
        <v>#DIV/0!</v>
      </c>
    </row>
    <row r="185" spans="1:80" x14ac:dyDescent="0.2">
      <c r="A185" s="44">
        <v>40359</v>
      </c>
      <c r="B185" s="116">
        <v>2.9417968027777731E-3</v>
      </c>
      <c r="C185" s="116">
        <v>7.1972600111110977E-3</v>
      </c>
      <c r="D185" s="116">
        <v>29.048560674469446</v>
      </c>
      <c r="E185" s="116">
        <v>12.050502246944443</v>
      </c>
      <c r="F185" s="116">
        <v>3.5969840868027791</v>
      </c>
      <c r="G185" s="116">
        <v>40.581114926117365</v>
      </c>
      <c r="H185" s="116">
        <v>41.556180400069444</v>
      </c>
      <c r="I185" s="116">
        <v>8.2475128496694445</v>
      </c>
      <c r="J185" s="116">
        <v>37.190807808711114</v>
      </c>
      <c r="K185" s="116">
        <v>40.629182680506254</v>
      </c>
      <c r="L185" s="116">
        <v>39.849066054136109</v>
      </c>
      <c r="M185" s="116">
        <v>40.328532725625003</v>
      </c>
      <c r="N185" s="116">
        <v>22.252447562499999</v>
      </c>
      <c r="O185" s="116">
        <v>126.36858683313612</v>
      </c>
      <c r="P185" s="116">
        <v>89.363762253000701</v>
      </c>
      <c r="Q185" s="116">
        <v>57.361524964700699</v>
      </c>
      <c r="R185" s="116">
        <v>51.436113750506252</v>
      </c>
      <c r="S185" s="116">
        <v>0.1785365514278596</v>
      </c>
      <c r="T185" s="117">
        <v>35.23411736111111</v>
      </c>
      <c r="U185" s="116">
        <v>49.398675982367358</v>
      </c>
      <c r="V185" s="116">
        <v>35.034442620099988</v>
      </c>
      <c r="W185" s="116">
        <v>82.227445164224974</v>
      </c>
      <c r="X185" s="116">
        <v>40.54018525880624</v>
      </c>
      <c r="Y185" s="116">
        <v>71.905297957167349</v>
      </c>
      <c r="Z185" s="116">
        <v>2.1319504144000008</v>
      </c>
      <c r="AA185" s="116">
        <v>0.98604900000000018</v>
      </c>
      <c r="AB185" s="116">
        <v>5.5621645499173606</v>
      </c>
      <c r="AC185" s="116">
        <v>7.3019568988444421</v>
      </c>
      <c r="AD185" s="116">
        <v>4.4919376040340282</v>
      </c>
      <c r="AE185" s="116">
        <v>2.3033829361000007</v>
      </c>
      <c r="AF185" s="116">
        <v>21.802362489999997</v>
      </c>
      <c r="AG185" s="116">
        <v>2.5839330098027791</v>
      </c>
      <c r="AH185" s="116">
        <v>1.818311736111113E-3</v>
      </c>
      <c r="AI185" s="116">
        <v>6.6462558677777575E-2</v>
      </c>
      <c r="AJ185" s="116">
        <v>2.4553610300006943</v>
      </c>
      <c r="AK185" s="116">
        <v>26.381937232224999</v>
      </c>
      <c r="AL185" s="116">
        <v>3.1528411812506949</v>
      </c>
      <c r="AM185" s="116">
        <v>1.7600002224999994E-2</v>
      </c>
      <c r="AN185" s="116">
        <v>7.1552505048999988</v>
      </c>
      <c r="AO185" s="116">
        <v>3.0666897653444454</v>
      </c>
      <c r="AP185" s="116">
        <v>6.7883436480250028</v>
      </c>
      <c r="AQ185" s="116">
        <v>6.6568687082506939</v>
      </c>
      <c r="AR185" s="116">
        <v>3.7216840277777772</v>
      </c>
      <c r="AS185" s="116">
        <v>0.11478656933611092</v>
      </c>
      <c r="AT185" s="116">
        <v>0.50303556250000026</v>
      </c>
      <c r="AU185" s="116">
        <v>2.3002777777777776</v>
      </c>
      <c r="AV185" s="116">
        <v>3.7861460027777726E-3</v>
      </c>
      <c r="AW185" s="116">
        <v>5.4717006944444327E-2</v>
      </c>
      <c r="AX185" s="116">
        <v>1.0478934444444445</v>
      </c>
      <c r="AY185" s="116">
        <v>2.2770508201000008</v>
      </c>
      <c r="AZ185" s="116">
        <v>31.714524349225002</v>
      </c>
      <c r="BA185" s="116">
        <v>0.23619519000069447</v>
      </c>
      <c r="BB185" s="116">
        <v>0.26043926055625005</v>
      </c>
      <c r="BC185" s="116">
        <v>5.0668096668062503</v>
      </c>
      <c r="BD185" s="116">
        <v>0.97937578383402812</v>
      </c>
      <c r="BE185" s="116">
        <v>0.18670752934444437</v>
      </c>
      <c r="BF185" s="116">
        <v>3.700269020069443</v>
      </c>
      <c r="BG185" s="116">
        <v>3.6555209367361101</v>
      </c>
      <c r="BH185" s="116">
        <v>47.741282376711105</v>
      </c>
      <c r="BI185" s="116">
        <v>6.6269732945840278</v>
      </c>
      <c r="BJ185" s="116">
        <v>2.7703105806250008</v>
      </c>
      <c r="BK185" s="116">
        <v>16.787409761284039</v>
      </c>
      <c r="BL185" s="116">
        <v>0.41976685120069457</v>
      </c>
      <c r="BM185" s="116">
        <v>31.032695426115076</v>
      </c>
      <c r="BN185" s="116">
        <v>2.3683555603890625</v>
      </c>
      <c r="BO185" s="116">
        <v>1.7704049489599221</v>
      </c>
      <c r="BP185" s="116">
        <v>2.185666387520004</v>
      </c>
      <c r="BQ185" s="116">
        <v>0.1785365514278596</v>
      </c>
      <c r="BR185" s="116">
        <v>0.11261617361111101</v>
      </c>
      <c r="BS185" s="116">
        <v>38.873146694444443</v>
      </c>
      <c r="BT185" s="116">
        <v>0.77425334027777781</v>
      </c>
      <c r="BU185" s="116">
        <v>3.7123655625000005</v>
      </c>
      <c r="BV185" s="116">
        <v>0.4029075625000002</v>
      </c>
      <c r="BW185" s="116">
        <v>8.8046944444444535E-3</v>
      </c>
      <c r="BX185" s="116">
        <v>6.2142180277777781</v>
      </c>
      <c r="BY185" s="116">
        <v>9.7136111111110817E-4</v>
      </c>
      <c r="BZ185" s="116">
        <v>4.8143673611111104E-2</v>
      </c>
      <c r="CA185" s="116">
        <v>1.6309418402777773</v>
      </c>
      <c r="CB185" s="51" t="e">
        <f t="shared" si="1"/>
        <v>#DIV/0!</v>
      </c>
    </row>
    <row r="186" spans="1:80" x14ac:dyDescent="0.2">
      <c r="A186" s="44">
        <v>40390</v>
      </c>
      <c r="B186" s="116">
        <v>3.1740078027777726E-3</v>
      </c>
      <c r="C186" s="116">
        <v>6.6972400111111E-3</v>
      </c>
      <c r="D186" s="116">
        <v>75.127780924802778</v>
      </c>
      <c r="E186" s="116">
        <v>23.628510840277773</v>
      </c>
      <c r="F186" s="116">
        <v>108.93573528213608</v>
      </c>
      <c r="G186" s="116">
        <v>57.144062197950689</v>
      </c>
      <c r="H186" s="116">
        <v>42.347447791736109</v>
      </c>
      <c r="I186" s="116">
        <v>1.3607611336111146E-2</v>
      </c>
      <c r="J186" s="116">
        <v>129.88416306671112</v>
      </c>
      <c r="K186" s="116">
        <v>39.581682503006256</v>
      </c>
      <c r="L186" s="116">
        <v>40.014332890469447</v>
      </c>
      <c r="M186" s="116">
        <v>38.733508140625005</v>
      </c>
      <c r="N186" s="116">
        <v>44.318977562500002</v>
      </c>
      <c r="O186" s="116">
        <v>79.135643125136113</v>
      </c>
      <c r="P186" s="116">
        <v>41.9017895970007</v>
      </c>
      <c r="Q186" s="116">
        <v>32.495253712367351</v>
      </c>
      <c r="R186" s="116">
        <v>42.458288580006247</v>
      </c>
      <c r="S186" s="116">
        <v>38.380237645483945</v>
      </c>
      <c r="T186" s="117">
        <v>40.121667361111108</v>
      </c>
      <c r="U186" s="116">
        <v>45.779849843200701</v>
      </c>
      <c r="V186" s="116">
        <v>37.032214868100006</v>
      </c>
      <c r="W186" s="116">
        <v>35.024676967224998</v>
      </c>
      <c r="X186" s="116">
        <v>42.000541812306253</v>
      </c>
      <c r="Y186" s="116">
        <v>89.482156015834022</v>
      </c>
      <c r="Z186" s="116">
        <v>45.0318839364</v>
      </c>
      <c r="AA186" s="116">
        <v>30.835808999999998</v>
      </c>
      <c r="AB186" s="116">
        <v>128.27546339208402</v>
      </c>
      <c r="AC186" s="116">
        <v>20.550688002177775</v>
      </c>
      <c r="AD186" s="116">
        <v>143.80760430703401</v>
      </c>
      <c r="AE186" s="116">
        <v>40.677735968100002</v>
      </c>
      <c r="AF186" s="116">
        <v>60.105907840000008</v>
      </c>
      <c r="AG186" s="116">
        <v>33.273727127802765</v>
      </c>
      <c r="AH186" s="116">
        <v>107.57924833506944</v>
      </c>
      <c r="AI186" s="116">
        <v>36.812169738677767</v>
      </c>
      <c r="AJ186" s="116">
        <v>54.568372273334035</v>
      </c>
      <c r="AK186" s="116">
        <v>59.034097723225003</v>
      </c>
      <c r="AL186" s="116">
        <v>100.44801734458403</v>
      </c>
      <c r="AM186" s="116">
        <v>46.534704073224994</v>
      </c>
      <c r="AN186" s="116">
        <v>35.343857304900006</v>
      </c>
      <c r="AO186" s="116">
        <v>51.612777534677782</v>
      </c>
      <c r="AP186" s="116">
        <v>10.949183192024998</v>
      </c>
      <c r="AQ186" s="116">
        <v>77.324044772417366</v>
      </c>
      <c r="AR186" s="116">
        <v>2.3078673611111107</v>
      </c>
      <c r="AS186" s="116">
        <v>60.371320110336107</v>
      </c>
      <c r="AT186" s="116">
        <v>7.9481705625000014</v>
      </c>
      <c r="AU186" s="116">
        <v>83.96667777777779</v>
      </c>
      <c r="AV186" s="116">
        <v>3.7861460027777726E-3</v>
      </c>
      <c r="AW186" s="116">
        <v>4.0853402777777468E-3</v>
      </c>
      <c r="AX186" s="116">
        <v>0.13225344444444453</v>
      </c>
      <c r="AY186" s="116">
        <v>32.411273748099994</v>
      </c>
      <c r="AZ186" s="116">
        <v>11.056057254224996</v>
      </c>
      <c r="BA186" s="116">
        <v>33.633050025667359</v>
      </c>
      <c r="BB186" s="116">
        <v>33.351404629556242</v>
      </c>
      <c r="BC186" s="116">
        <v>5.5750647398062503</v>
      </c>
      <c r="BD186" s="116">
        <v>0.85537680966736096</v>
      </c>
      <c r="BE186" s="116">
        <v>38.53798102401111</v>
      </c>
      <c r="BF186" s="116">
        <v>12.44543163673611</v>
      </c>
      <c r="BG186" s="116">
        <v>12.363252220069443</v>
      </c>
      <c r="BH186" s="116">
        <v>51.780880864711108</v>
      </c>
      <c r="BI186" s="116">
        <v>0.44757326508402778</v>
      </c>
      <c r="BJ186" s="116">
        <v>10.977791225624998</v>
      </c>
      <c r="BK186" s="116">
        <v>150.8759172259507</v>
      </c>
      <c r="BL186" s="116">
        <v>7.4419521733673628</v>
      </c>
      <c r="BM186" s="116">
        <v>38.572226523575772</v>
      </c>
      <c r="BN186" s="116">
        <v>52.422939635976547</v>
      </c>
      <c r="BO186" s="116">
        <v>17.16383294142792</v>
      </c>
      <c r="BP186" s="116">
        <v>0.44572455376570369</v>
      </c>
      <c r="BQ186" s="116">
        <v>38.380237645483945</v>
      </c>
      <c r="BR186" s="116">
        <v>3.5134378402777791</v>
      </c>
      <c r="BS186" s="116">
        <v>7.4811366944444453</v>
      </c>
      <c r="BT186" s="116">
        <v>3.1686966736111106</v>
      </c>
      <c r="BU186" s="116">
        <v>1.4719755624999999</v>
      </c>
      <c r="BV186" s="116">
        <v>0.83676756249999995</v>
      </c>
      <c r="BW186" s="116">
        <v>3.3794694444444447E-2</v>
      </c>
      <c r="BX186" s="116">
        <v>4.4401513611111092</v>
      </c>
      <c r="BY186" s="116">
        <v>3.5676913611111112</v>
      </c>
      <c r="BZ186" s="116">
        <v>1.1676603402777777</v>
      </c>
      <c r="CA186" s="116">
        <v>1.4230501736111116</v>
      </c>
      <c r="CB186" s="51" t="e">
        <f t="shared" si="1"/>
        <v>#DIV/0!</v>
      </c>
    </row>
    <row r="187" spans="1:80" x14ac:dyDescent="0.2">
      <c r="A187" s="44">
        <v>40421</v>
      </c>
      <c r="B187" s="116">
        <v>3.0512734694444401E-3</v>
      </c>
      <c r="C187" s="116">
        <v>6.4218853444444326E-3</v>
      </c>
      <c r="D187" s="116">
        <v>4.13866807813611</v>
      </c>
      <c r="E187" s="116">
        <v>7.8186412336111095</v>
      </c>
      <c r="F187" s="116">
        <v>13.92761252080278</v>
      </c>
      <c r="G187" s="116">
        <v>22.701706977950703</v>
      </c>
      <c r="H187" s="116">
        <v>57.907660918402783</v>
      </c>
      <c r="I187" s="116">
        <v>5.723330548002779</v>
      </c>
      <c r="J187" s="116">
        <v>3.1340565067111092</v>
      </c>
      <c r="K187" s="116">
        <v>26.681382987006248</v>
      </c>
      <c r="L187" s="116">
        <v>30.574393379469441</v>
      </c>
      <c r="M187" s="116">
        <v>23.209992405625005</v>
      </c>
      <c r="N187" s="116">
        <v>11.715217562499998</v>
      </c>
      <c r="O187" s="116">
        <v>10.91098710180278</v>
      </c>
      <c r="P187" s="116">
        <v>65.935063135000703</v>
      </c>
      <c r="Q187" s="116">
        <v>65.775979340534022</v>
      </c>
      <c r="R187" s="116">
        <v>27.986189589006248</v>
      </c>
      <c r="S187" s="116">
        <v>3.8607919415776979</v>
      </c>
      <c r="T187" s="117">
        <v>27.940034027777781</v>
      </c>
      <c r="U187" s="116">
        <v>28.235611382200698</v>
      </c>
      <c r="V187" s="116">
        <v>27.485798436099998</v>
      </c>
      <c r="W187" s="116">
        <v>75.784598539224987</v>
      </c>
      <c r="X187" s="116">
        <v>43.31637260280624</v>
      </c>
      <c r="Y187" s="116">
        <v>51.277044705334035</v>
      </c>
      <c r="Z187" s="116">
        <v>0.48022128039999962</v>
      </c>
      <c r="AA187" s="116">
        <v>3.1933689999999997</v>
      </c>
      <c r="AB187" s="116">
        <v>16.64251742641736</v>
      </c>
      <c r="AC187" s="116">
        <v>7.4895998688444418</v>
      </c>
      <c r="AD187" s="116">
        <v>12.544483009367363</v>
      </c>
      <c r="AE187" s="116">
        <v>7.5960320881000021</v>
      </c>
      <c r="AF187" s="116">
        <v>25.269723609999996</v>
      </c>
      <c r="AG187" s="116">
        <v>24.53480113846944</v>
      </c>
      <c r="AH187" s="116">
        <v>2.1215621784027778</v>
      </c>
      <c r="AI187" s="116">
        <v>11.740239802677776</v>
      </c>
      <c r="AJ187" s="116">
        <v>3.382071186667361</v>
      </c>
      <c r="AK187" s="116">
        <v>5.0022229992250002</v>
      </c>
      <c r="AL187" s="116">
        <v>2.4277509187506947</v>
      </c>
      <c r="AM187" s="116">
        <v>3.5527160682250001</v>
      </c>
      <c r="AN187" s="116">
        <v>5.6814059449000034</v>
      </c>
      <c r="AO187" s="116">
        <v>30.140136600011108</v>
      </c>
      <c r="AP187" s="116">
        <v>13.804605857024999</v>
      </c>
      <c r="AQ187" s="116">
        <v>1.1273997737506942</v>
      </c>
      <c r="AR187" s="116">
        <v>2.557334027777777</v>
      </c>
      <c r="AS187" s="116">
        <v>9.1796779406694444</v>
      </c>
      <c r="AT187" s="116">
        <v>0.2311205624999999</v>
      </c>
      <c r="AU187" s="116">
        <v>11.673611111111111</v>
      </c>
      <c r="AV187" s="116">
        <v>3.7738496694444397E-3</v>
      </c>
      <c r="AW187" s="116">
        <v>3.7006944444447437E-5</v>
      </c>
      <c r="AX187" s="116">
        <v>0.71177344444444468</v>
      </c>
      <c r="AY187" s="116">
        <v>2.2928319240999997</v>
      </c>
      <c r="AZ187" s="116">
        <v>8.016516225000065E-3</v>
      </c>
      <c r="BA187" s="116">
        <v>5.5644052785006952</v>
      </c>
      <c r="BB187" s="116">
        <v>5.6797971490562507</v>
      </c>
      <c r="BC187" s="116">
        <v>15.286086416306251</v>
      </c>
      <c r="BD187" s="116">
        <v>1.3798222000694403E-2</v>
      </c>
      <c r="BE187" s="116">
        <v>65.438446289344441</v>
      </c>
      <c r="BF187" s="116">
        <v>10.928919711736111</v>
      </c>
      <c r="BG187" s="116">
        <v>11.006193295069444</v>
      </c>
      <c r="BH187" s="116">
        <v>1.4736341377777783E-2</v>
      </c>
      <c r="BI187" s="116">
        <v>3.2971629297506939</v>
      </c>
      <c r="BJ187" s="116">
        <v>2.9344546506250007</v>
      </c>
      <c r="BK187" s="116">
        <v>96.871968349950677</v>
      </c>
      <c r="BL187" s="116">
        <v>0.77280655386736119</v>
      </c>
      <c r="BM187" s="116">
        <v>22.429788115294588</v>
      </c>
      <c r="BN187" s="116">
        <v>2.624389470010565</v>
      </c>
      <c r="BO187" s="116">
        <v>7.5522808795798229</v>
      </c>
      <c r="BP187" s="116">
        <v>4.1386778092196366</v>
      </c>
      <c r="BQ187" s="116">
        <v>3.8607919415776979</v>
      </c>
      <c r="BR187" s="116">
        <v>1.0088528402777783</v>
      </c>
      <c r="BS187" s="116">
        <v>35.222246694444451</v>
      </c>
      <c r="BT187" s="116">
        <v>2.0733600069444447</v>
      </c>
      <c r="BU187" s="116">
        <v>0.55763556250000001</v>
      </c>
      <c r="BV187" s="116">
        <v>0.91154756250000002</v>
      </c>
      <c r="BW187" s="116">
        <v>1.0278580277777778</v>
      </c>
      <c r="BX187" s="116">
        <v>2.380334694444445</v>
      </c>
      <c r="BY187" s="116">
        <v>20.080854694444444</v>
      </c>
      <c r="BZ187" s="116">
        <v>2.5787006944444451E-2</v>
      </c>
      <c r="CA187" s="116">
        <v>0.20892517361111082</v>
      </c>
      <c r="CB187" s="51" t="e">
        <f t="shared" si="1"/>
        <v>#DIV/0!</v>
      </c>
    </row>
    <row r="188" spans="1:80" x14ac:dyDescent="0.2">
      <c r="A188" s="44">
        <v>40451</v>
      </c>
      <c r="B188" s="116">
        <v>3.0845064694444394E-3</v>
      </c>
      <c r="C188" s="116">
        <v>6.7464320111110991E-3</v>
      </c>
      <c r="D188" s="116">
        <v>15.310225566136117</v>
      </c>
      <c r="E188" s="116">
        <v>25.995891913611111</v>
      </c>
      <c r="F188" s="116">
        <v>126.83553459646944</v>
      </c>
      <c r="G188" s="116">
        <v>88.513647068617331</v>
      </c>
      <c r="H188" s="116">
        <v>40.294459043402782</v>
      </c>
      <c r="I188" s="116">
        <v>73.420077664336105</v>
      </c>
      <c r="J188" s="116">
        <v>104.06801788604443</v>
      </c>
      <c r="K188" s="116">
        <v>70.712920764506251</v>
      </c>
      <c r="L188" s="116">
        <v>94.495669989136104</v>
      </c>
      <c r="M188" s="116">
        <v>49.431094025624994</v>
      </c>
      <c r="N188" s="116">
        <v>27.6386775625</v>
      </c>
      <c r="O188" s="116">
        <v>108.76449292380279</v>
      </c>
      <c r="P188" s="116">
        <v>101.79113269033402</v>
      </c>
      <c r="Q188" s="116">
        <v>174.38155473853405</v>
      </c>
      <c r="R188" s="116">
        <v>94.033796895506242</v>
      </c>
      <c r="S188" s="116">
        <v>9.7749921062907762E-3</v>
      </c>
      <c r="T188" s="117">
        <v>67.472534027777755</v>
      </c>
      <c r="U188" s="116">
        <v>69.718839964700706</v>
      </c>
      <c r="V188" s="116">
        <v>67.415758704099986</v>
      </c>
      <c r="W188" s="116">
        <v>102.75197732222502</v>
      </c>
      <c r="X188" s="116">
        <v>114.28000188330623</v>
      </c>
      <c r="Y188" s="116">
        <v>80.902844151000693</v>
      </c>
      <c r="Z188" s="116">
        <v>4.5846517923999972</v>
      </c>
      <c r="AA188" s="116">
        <v>120.62628899999997</v>
      </c>
      <c r="AB188" s="116">
        <v>93.847188021417338</v>
      </c>
      <c r="AC188" s="116">
        <v>27.491006421511109</v>
      </c>
      <c r="AD188" s="116">
        <v>126.58907014436734</v>
      </c>
      <c r="AE188" s="116">
        <v>78.533448848099994</v>
      </c>
      <c r="AF188" s="116">
        <v>42.655267210000005</v>
      </c>
      <c r="AG188" s="116">
        <v>15.922188168469443</v>
      </c>
      <c r="AH188" s="116">
        <v>1.6758381267361111</v>
      </c>
      <c r="AI188" s="116">
        <v>0.26214741334444402</v>
      </c>
      <c r="AJ188" s="116">
        <v>1.3788415346673608</v>
      </c>
      <c r="AK188" s="116">
        <v>12.045307303225002</v>
      </c>
      <c r="AL188" s="116">
        <v>19.574216649417362</v>
      </c>
      <c r="AM188" s="116">
        <v>28.226215737224997</v>
      </c>
      <c r="AN188" s="116">
        <v>7.4874408999999224E-3</v>
      </c>
      <c r="AO188" s="116">
        <v>20.356369318677775</v>
      </c>
      <c r="AP188" s="116">
        <v>3.7320637410249988</v>
      </c>
      <c r="AQ188" s="116">
        <v>0.93646103125069458</v>
      </c>
      <c r="AR188" s="116">
        <v>2.5334027777777747E-2</v>
      </c>
      <c r="AS188" s="116">
        <v>3.3120299436694456</v>
      </c>
      <c r="AT188" s="116">
        <v>5.4254055624999999</v>
      </c>
      <c r="AU188" s="116">
        <v>90.12337777777779</v>
      </c>
      <c r="AV188" s="116">
        <v>3.7861460027777726E-3</v>
      </c>
      <c r="AW188" s="116">
        <v>6.8034027777779012E-4</v>
      </c>
      <c r="AX188" s="116">
        <v>1.858677777777774E-2</v>
      </c>
      <c r="AY188" s="116">
        <v>36.251116392099995</v>
      </c>
      <c r="AZ188" s="116">
        <v>5.8935573522249989</v>
      </c>
      <c r="BA188" s="116">
        <v>10.165262203834027</v>
      </c>
      <c r="BB188" s="116">
        <v>10.01069034105625</v>
      </c>
      <c r="BC188" s="116">
        <v>4.6533284798062491</v>
      </c>
      <c r="BD188" s="116">
        <v>0.55631584133402767</v>
      </c>
      <c r="BE188" s="116">
        <v>4.8659801040111121</v>
      </c>
      <c r="BF188" s="116">
        <v>18.065120928402774</v>
      </c>
      <c r="BG188" s="116">
        <v>17.966083178402773</v>
      </c>
      <c r="BH188" s="116">
        <v>76.534385914711095</v>
      </c>
      <c r="BI188" s="116">
        <v>21.599341454250695</v>
      </c>
      <c r="BJ188" s="116">
        <v>0.34600865062500025</v>
      </c>
      <c r="BK188" s="116">
        <v>69.264935598950686</v>
      </c>
      <c r="BL188" s="116">
        <v>9.0323940970340306</v>
      </c>
      <c r="BM188" s="116">
        <v>65.306088808193934</v>
      </c>
      <c r="BN188" s="116">
        <v>2.8340367298700624</v>
      </c>
      <c r="BO188" s="116">
        <v>10.41907792009812</v>
      </c>
      <c r="BP188" s="116">
        <v>12.235241855968287</v>
      </c>
      <c r="BQ188" s="116">
        <v>9.7749921062907762E-3</v>
      </c>
      <c r="BR188" s="116">
        <v>0.58433284027777821</v>
      </c>
      <c r="BS188" s="116">
        <v>110.1485233611111</v>
      </c>
      <c r="BT188" s="116">
        <v>14.213528340277779</v>
      </c>
      <c r="BU188" s="116">
        <v>8.1410355625000008</v>
      </c>
      <c r="BV188" s="116">
        <v>1.5995925625</v>
      </c>
      <c r="BW188" s="116">
        <v>5.0797646944444459</v>
      </c>
      <c r="BX188" s="116">
        <v>21.782444694444443</v>
      </c>
      <c r="BY188" s="116">
        <v>5.6699546944444448</v>
      </c>
      <c r="BZ188" s="116">
        <v>0.79313867361111101</v>
      </c>
      <c r="CA188" s="116">
        <v>5.3959418402777795</v>
      </c>
      <c r="CB188" s="51" t="e">
        <f t="shared" si="1"/>
        <v>#DIV/0!</v>
      </c>
    </row>
    <row r="189" spans="1:80" x14ac:dyDescent="0.2">
      <c r="A189" s="44">
        <v>40482</v>
      </c>
      <c r="B189" s="116">
        <v>3.0734088027777732E-3</v>
      </c>
      <c r="C189" s="116">
        <v>7.0285866777777643E-3</v>
      </c>
      <c r="D189" s="116">
        <v>10.215875558802779</v>
      </c>
      <c r="E189" s="116">
        <v>5.0594254669444441</v>
      </c>
      <c r="F189" s="116">
        <v>6.3510468164694434</v>
      </c>
      <c r="G189" s="116">
        <v>20.598610080617355</v>
      </c>
      <c r="H189" s="116">
        <v>2.5290275850694437</v>
      </c>
      <c r="I189" s="116">
        <v>0.41428746800277788</v>
      </c>
      <c r="J189" s="116">
        <v>3.4109411093777786</v>
      </c>
      <c r="K189" s="116">
        <v>9.8407533150062481</v>
      </c>
      <c r="L189" s="116">
        <v>16.477009925469442</v>
      </c>
      <c r="M189" s="116">
        <v>6.1967389556250003</v>
      </c>
      <c r="N189" s="116">
        <v>20.495992562500003</v>
      </c>
      <c r="O189" s="116">
        <v>19.331161414136108</v>
      </c>
      <c r="P189" s="116">
        <v>10.499927529000695</v>
      </c>
      <c r="Q189" s="116">
        <v>14.597449203367363</v>
      </c>
      <c r="R189" s="116">
        <v>8.8203208595062552</v>
      </c>
      <c r="S189" s="116">
        <v>3.318621033539796E-2</v>
      </c>
      <c r="T189" s="117">
        <v>9.8857840277777775</v>
      </c>
      <c r="U189" s="116">
        <v>9.2329734807006947</v>
      </c>
      <c r="V189" s="116">
        <v>9.4587617601000034</v>
      </c>
      <c r="W189" s="116">
        <v>10.519416523225003</v>
      </c>
      <c r="X189" s="116">
        <v>23.110926501306253</v>
      </c>
      <c r="Y189" s="116">
        <v>18.426421914334025</v>
      </c>
      <c r="Z189" s="116">
        <v>0.10737418239999968</v>
      </c>
      <c r="AA189" s="116">
        <v>5.0760090000000009</v>
      </c>
      <c r="AB189" s="116">
        <v>12.397270818917361</v>
      </c>
      <c r="AC189" s="116">
        <v>1.5008373408444444</v>
      </c>
      <c r="AD189" s="116">
        <v>6.6976447937006922</v>
      </c>
      <c r="AE189" s="116">
        <v>22.055327616099994</v>
      </c>
      <c r="AF189" s="116">
        <v>19.478982250000001</v>
      </c>
      <c r="AG189" s="116">
        <v>8.9638064614694457</v>
      </c>
      <c r="AH189" s="116">
        <v>5.3760991784027761</v>
      </c>
      <c r="AI189" s="116">
        <v>4.7132554733444438</v>
      </c>
      <c r="AJ189" s="116">
        <v>2.1326488956673613</v>
      </c>
      <c r="AK189" s="116">
        <v>9.9479367812249997</v>
      </c>
      <c r="AL189" s="116">
        <v>18.292080327417359</v>
      </c>
      <c r="AM189" s="116">
        <v>35.398513612225003</v>
      </c>
      <c r="AN189" s="116">
        <v>1.4359228899999864E-2</v>
      </c>
      <c r="AO189" s="116">
        <v>8.3417184946777745</v>
      </c>
      <c r="AP189" s="116">
        <v>4.6887622760249981</v>
      </c>
      <c r="AQ189" s="116">
        <v>3.779877996417361</v>
      </c>
      <c r="AR189" s="116">
        <v>0.30341736111111117</v>
      </c>
      <c r="AS189" s="116">
        <v>5.8394641950027788</v>
      </c>
      <c r="AT189" s="116">
        <v>3.0598755625000007</v>
      </c>
      <c r="AU189" s="116">
        <v>10.846044444444445</v>
      </c>
      <c r="AV189" s="116">
        <v>3.7861460027777726E-3</v>
      </c>
      <c r="AW189" s="116">
        <v>5.7200694444443261E-4</v>
      </c>
      <c r="AX189" s="116">
        <v>9.280111111111088E-3</v>
      </c>
      <c r="AY189" s="116">
        <v>20.318547912099998</v>
      </c>
      <c r="AZ189" s="116">
        <v>3.8285379222249984</v>
      </c>
      <c r="BA189" s="116">
        <v>5.7120601667361146E-2</v>
      </c>
      <c r="BB189" s="116">
        <v>6.9344005556250046E-2</v>
      </c>
      <c r="BC189" s="116">
        <v>44.253860307806249</v>
      </c>
      <c r="BD189" s="116">
        <v>1.1559815691673607</v>
      </c>
      <c r="BE189" s="116">
        <v>9.3488973760111094</v>
      </c>
      <c r="BF189" s="116">
        <v>1.5911509834027771</v>
      </c>
      <c r="BG189" s="116">
        <v>1.5618542334027774</v>
      </c>
      <c r="BH189" s="116">
        <v>1.006998870044445</v>
      </c>
      <c r="BI189" s="116">
        <v>47.162682154250689</v>
      </c>
      <c r="BJ189" s="116">
        <v>0.68529423062500039</v>
      </c>
      <c r="BK189" s="116">
        <v>13.93337901378403</v>
      </c>
      <c r="BL189" s="116">
        <v>13.931512704200694</v>
      </c>
      <c r="BM189" s="116">
        <v>7.7686135847017264</v>
      </c>
      <c r="BN189" s="116">
        <v>0.23197636714056236</v>
      </c>
      <c r="BO189" s="116">
        <v>1.1165655426552221</v>
      </c>
      <c r="BP189" s="116">
        <v>23.817035842264843</v>
      </c>
      <c r="BQ189" s="116">
        <v>3.318621033539796E-2</v>
      </c>
      <c r="BR189" s="116">
        <v>2.6713178402777782</v>
      </c>
      <c r="BS189" s="116">
        <v>7.9251633611111121</v>
      </c>
      <c r="BT189" s="116">
        <v>1.0817733402777781</v>
      </c>
      <c r="BU189" s="116">
        <v>2.1119355624999998</v>
      </c>
      <c r="BV189" s="116">
        <v>0.66381756250000012</v>
      </c>
      <c r="BW189" s="116">
        <v>1.3313313611111115</v>
      </c>
      <c r="BX189" s="116">
        <v>2.4874546944444442</v>
      </c>
      <c r="BY189" s="116">
        <v>15.219101361111111</v>
      </c>
      <c r="BZ189" s="116">
        <v>9.3534027777777886E-4</v>
      </c>
      <c r="CA189" s="116">
        <v>2.4427085069444447</v>
      </c>
      <c r="CB189" s="51" t="e">
        <f t="shared" si="1"/>
        <v>#DIV/0!</v>
      </c>
    </row>
    <row r="190" spans="1:80" x14ac:dyDescent="0.2">
      <c r="A190" s="44">
        <v>40512</v>
      </c>
      <c r="B190" s="116">
        <v>3.1290971361111063E-3</v>
      </c>
      <c r="C190" s="116">
        <v>7.4023080111110988E-3</v>
      </c>
      <c r="D190" s="116">
        <v>5.4040983578027761</v>
      </c>
      <c r="E190" s="116">
        <v>6.2854668402777767</v>
      </c>
      <c r="F190" s="116">
        <v>11.56524792880278</v>
      </c>
      <c r="G190" s="116">
        <v>28.12572451795069</v>
      </c>
      <c r="H190" s="116">
        <v>1.3869969184027784</v>
      </c>
      <c r="I190" s="116">
        <v>11.932522408002779</v>
      </c>
      <c r="J190" s="116">
        <v>8.2709541920444405</v>
      </c>
      <c r="K190" s="116">
        <v>0.2794206030062501</v>
      </c>
      <c r="L190" s="116">
        <v>8.1503588469444319E-2</v>
      </c>
      <c r="M190" s="116">
        <v>1.4507600256249999</v>
      </c>
      <c r="N190" s="116">
        <v>1.0758875624999995</v>
      </c>
      <c r="O190" s="116">
        <v>77.969282633802791</v>
      </c>
      <c r="P190" s="116">
        <v>3.9774684856673619</v>
      </c>
      <c r="Q190" s="116">
        <v>11.026124247867358</v>
      </c>
      <c r="R190" s="116">
        <v>0.99361522400625091</v>
      </c>
      <c r="S190" s="116">
        <v>0.91424709408216187</v>
      </c>
      <c r="T190" s="117">
        <v>0.60191736111111138</v>
      </c>
      <c r="U190" s="116">
        <v>7.6241794200694338E-2</v>
      </c>
      <c r="V190" s="116">
        <v>0.55143990809999932</v>
      </c>
      <c r="W190" s="116">
        <v>2.8216104552250005</v>
      </c>
      <c r="X190" s="116">
        <v>6.8273378618062504</v>
      </c>
      <c r="Y190" s="116">
        <v>2.8537373055006943</v>
      </c>
      <c r="Z190" s="116">
        <v>14.305944582400002</v>
      </c>
      <c r="AA190" s="116">
        <v>5.7456090000000009</v>
      </c>
      <c r="AB190" s="116">
        <v>26.093954136917354</v>
      </c>
      <c r="AC190" s="116">
        <v>5.5431365761777798</v>
      </c>
      <c r="AD190" s="116">
        <v>6.1306709137006967</v>
      </c>
      <c r="AE190" s="116">
        <v>3.1894388100000066E-2</v>
      </c>
      <c r="AF190" s="116">
        <v>9.1718122499999986</v>
      </c>
      <c r="AG190" s="116">
        <v>1.8288820774694452</v>
      </c>
      <c r="AH190" s="116">
        <v>22.574455750069443</v>
      </c>
      <c r="AI190" s="116">
        <v>6.1434414360111136</v>
      </c>
      <c r="AJ190" s="116">
        <v>19.386049423334033</v>
      </c>
      <c r="AK190" s="116">
        <v>15.058551886225001</v>
      </c>
      <c r="AL190" s="116">
        <v>5.9996787482506928</v>
      </c>
      <c r="AM190" s="116">
        <v>4.1565627252249993</v>
      </c>
      <c r="AN190" s="116">
        <v>71.34893704889997</v>
      </c>
      <c r="AO190" s="116">
        <v>28.998189100011114</v>
      </c>
      <c r="AP190" s="116">
        <v>0.16004400302499969</v>
      </c>
      <c r="AQ190" s="116">
        <v>35.805752737084021</v>
      </c>
      <c r="AR190" s="116">
        <v>1.9344173611111117</v>
      </c>
      <c r="AS190" s="116">
        <v>31.063920828336105</v>
      </c>
      <c r="AT190" s="116">
        <v>2.9609805625000001</v>
      </c>
      <c r="AU190" s="116">
        <v>26.180277777777782</v>
      </c>
      <c r="AV190" s="116">
        <v>3.7861460027777726E-3</v>
      </c>
      <c r="AW190" s="116">
        <v>0.14143867361111126</v>
      </c>
      <c r="AX190" s="116">
        <v>0.95322677777777742</v>
      </c>
      <c r="AY190" s="116">
        <v>24.062851052099997</v>
      </c>
      <c r="AZ190" s="116">
        <v>11.662464051225003</v>
      </c>
      <c r="BA190" s="116">
        <v>0.71014469450069428</v>
      </c>
      <c r="BB190" s="116">
        <v>0.66972536505624991</v>
      </c>
      <c r="BC190" s="116">
        <v>12.78593442630625</v>
      </c>
      <c r="BD190" s="116">
        <v>3.4249362667361047E-2</v>
      </c>
      <c r="BE190" s="116">
        <v>29.784269866677779</v>
      </c>
      <c r="BF190" s="116">
        <v>0.26924856173611134</v>
      </c>
      <c r="BG190" s="116">
        <v>0.28149214506944459</v>
      </c>
      <c r="BH190" s="116">
        <v>27.678191146711104</v>
      </c>
      <c r="BI190" s="116">
        <v>43.185806080750694</v>
      </c>
      <c r="BJ190" s="116">
        <v>3.563883230625001</v>
      </c>
      <c r="BK190" s="116">
        <v>29.439784920950707</v>
      </c>
      <c r="BL190" s="116">
        <v>0.7451243107006944</v>
      </c>
      <c r="BM190" s="116">
        <v>0.24643353620952557</v>
      </c>
      <c r="BN190" s="116">
        <v>13.706738363251562</v>
      </c>
      <c r="BO190" s="116">
        <v>0.38144167977312238</v>
      </c>
      <c r="BP190" s="116">
        <v>20.894305585554278</v>
      </c>
      <c r="BQ190" s="116">
        <v>0.91424709408216187</v>
      </c>
      <c r="BR190" s="116">
        <v>9.3381173611111035E-2</v>
      </c>
      <c r="BS190" s="116">
        <v>2.4811500277777774</v>
      </c>
      <c r="BT190" s="116">
        <v>5.759600006944444</v>
      </c>
      <c r="BU190" s="116">
        <v>3.8710562500000024E-2</v>
      </c>
      <c r="BV190" s="116">
        <v>0.20679756250000003</v>
      </c>
      <c r="BW190" s="116">
        <v>0.97252469444444434</v>
      </c>
      <c r="BX190" s="116">
        <v>1.3813611111111038E-3</v>
      </c>
      <c r="BY190" s="116">
        <v>20.239501361111113</v>
      </c>
      <c r="BZ190" s="116">
        <v>0.42174200694444441</v>
      </c>
      <c r="CA190" s="116">
        <v>2.7916840277777674E-2</v>
      </c>
      <c r="CB190" s="51" t="e">
        <f t="shared" si="1"/>
        <v>#DIV/0!</v>
      </c>
    </row>
    <row r="191" spans="1:80" x14ac:dyDescent="0.2">
      <c r="A191" s="44">
        <v>40543</v>
      </c>
      <c r="B191" s="116">
        <v>2.9201414694444393E-3</v>
      </c>
      <c r="C191" s="116">
        <v>7.3851106777777648E-3</v>
      </c>
      <c r="D191" s="116">
        <v>14.693639455469448</v>
      </c>
      <c r="E191" s="116">
        <v>11.92746808027778</v>
      </c>
      <c r="F191" s="116">
        <v>45.907784195802783</v>
      </c>
      <c r="G191" s="116">
        <v>69.190274661450673</v>
      </c>
      <c r="H191" s="116">
        <v>94.140285050069409</v>
      </c>
      <c r="I191" s="116">
        <v>14.08689807333611</v>
      </c>
      <c r="J191" s="116">
        <v>176.88397071804448</v>
      </c>
      <c r="K191" s="116">
        <v>37.05397340400625</v>
      </c>
      <c r="L191" s="116">
        <v>21.110241952802777</v>
      </c>
      <c r="M191" s="116">
        <v>53.670642300624991</v>
      </c>
      <c r="N191" s="116">
        <v>0.75212256249999998</v>
      </c>
      <c r="O191" s="116">
        <v>157.73907260113612</v>
      </c>
      <c r="P191" s="116">
        <v>59.574611907500703</v>
      </c>
      <c r="Q191" s="116">
        <v>46.315658256200685</v>
      </c>
      <c r="R191" s="116">
        <v>37.98383242550625</v>
      </c>
      <c r="S191" s="116">
        <v>8.5966333307032489E-3</v>
      </c>
      <c r="T191" s="117">
        <v>35.810250694444449</v>
      </c>
      <c r="U191" s="116">
        <v>44.409973353200691</v>
      </c>
      <c r="V191" s="116">
        <v>35.254025000100008</v>
      </c>
      <c r="W191" s="116">
        <v>66.797356891225022</v>
      </c>
      <c r="X191" s="116">
        <v>21.019313625806255</v>
      </c>
      <c r="Y191" s="116">
        <v>21.053422207334027</v>
      </c>
      <c r="Z191" s="116">
        <v>5.4825285903999994</v>
      </c>
      <c r="AA191" s="116">
        <v>405.09612899999996</v>
      </c>
      <c r="AB191" s="116">
        <v>64.249455939917354</v>
      </c>
      <c r="AC191" s="116">
        <v>46.438591437511107</v>
      </c>
      <c r="AD191" s="116">
        <v>31.83420455603402</v>
      </c>
      <c r="AE191" s="116">
        <v>103.03488337210001</v>
      </c>
      <c r="AF191" s="116">
        <v>41.070153959999999</v>
      </c>
      <c r="AG191" s="116">
        <v>3.0672676874694456</v>
      </c>
      <c r="AH191" s="116">
        <v>2.1382917361110971E-3</v>
      </c>
      <c r="AI191" s="116">
        <v>2.3753077146777768</v>
      </c>
      <c r="AJ191" s="116">
        <v>3.4712937648340283</v>
      </c>
      <c r="AK191" s="116">
        <v>1.2457573382250002</v>
      </c>
      <c r="AL191" s="116">
        <v>31.609985546084026</v>
      </c>
      <c r="AM191" s="116">
        <v>27.568117786225002</v>
      </c>
      <c r="AN191" s="116">
        <v>1.9361887609000012</v>
      </c>
      <c r="AO191" s="116">
        <v>7.5242318677777545E-2</v>
      </c>
      <c r="AP191" s="116">
        <v>7.9082157440249983</v>
      </c>
      <c r="AQ191" s="116">
        <v>19.614350634750693</v>
      </c>
      <c r="AR191" s="116">
        <v>1.7711173611111117</v>
      </c>
      <c r="AS191" s="116">
        <v>2.6302406460027767</v>
      </c>
      <c r="AT191" s="116">
        <v>1.2527205625000002</v>
      </c>
      <c r="AU191" s="116">
        <v>60.580277777777759</v>
      </c>
      <c r="AV191" s="116">
        <v>3.7248643361111056E-3</v>
      </c>
      <c r="AW191" s="116">
        <v>0.14906034027777795</v>
      </c>
      <c r="AX191" s="116">
        <v>3.672333444444444</v>
      </c>
      <c r="AY191" s="116">
        <v>106.34538751209998</v>
      </c>
      <c r="AZ191" s="116">
        <v>8.3355485082250009</v>
      </c>
      <c r="BA191" s="116">
        <v>14.704930481167361</v>
      </c>
      <c r="BB191" s="116">
        <v>14.51890048505625</v>
      </c>
      <c r="BC191" s="116">
        <v>5.1758866283062499</v>
      </c>
      <c r="BD191" s="116">
        <v>0.5862441683340277</v>
      </c>
      <c r="BE191" s="116">
        <v>2.1482862613444444</v>
      </c>
      <c r="BF191" s="116">
        <v>0.90286420340277795</v>
      </c>
      <c r="BG191" s="116">
        <v>0.92517145340277807</v>
      </c>
      <c r="BH191" s="116">
        <v>0.25988924271111119</v>
      </c>
      <c r="BI191" s="116">
        <v>8.6494270817506962</v>
      </c>
      <c r="BJ191" s="116">
        <v>7.4519445306250018</v>
      </c>
      <c r="BK191" s="116">
        <v>21.168794580284025</v>
      </c>
      <c r="BL191" s="116">
        <v>26.377528728867361</v>
      </c>
      <c r="BM191" s="116">
        <v>37.91778992532219</v>
      </c>
      <c r="BN191" s="116">
        <v>5.9093222126450629</v>
      </c>
      <c r="BO191" s="116">
        <v>2.1423083530050229</v>
      </c>
      <c r="BP191" s="116">
        <v>4.3389387491259352</v>
      </c>
      <c r="BQ191" s="116">
        <v>8.5966333307032489E-3</v>
      </c>
      <c r="BR191" s="116">
        <v>0.66327450694444468</v>
      </c>
      <c r="BS191" s="116">
        <v>25.757316694444448</v>
      </c>
      <c r="BT191" s="116">
        <v>3.4228083402777778</v>
      </c>
      <c r="BU191" s="116">
        <v>12.8396805625</v>
      </c>
      <c r="BV191" s="116">
        <v>0.10546256250000002</v>
      </c>
      <c r="BW191" s="116">
        <v>4.8568813611111112</v>
      </c>
      <c r="BX191" s="116">
        <v>8.9830080277777764</v>
      </c>
      <c r="BY191" s="116">
        <v>25.312638027777776</v>
      </c>
      <c r="BZ191" s="116">
        <v>0.32556534027777778</v>
      </c>
      <c r="CA191" s="116">
        <v>1.5200835069444449</v>
      </c>
      <c r="CB191" s="51" t="e">
        <f t="shared" si="1"/>
        <v>#DIV/0!</v>
      </c>
    </row>
    <row r="192" spans="1:80" x14ac:dyDescent="0.2">
      <c r="A192" s="44">
        <v>40574</v>
      </c>
      <c r="B192" s="116">
        <v>3.1179194694444393E-3</v>
      </c>
      <c r="C192" s="116">
        <v>7.4367626777777666E-3</v>
      </c>
      <c r="D192" s="116">
        <v>8.0475949928027788</v>
      </c>
      <c r="E192" s="116">
        <v>5.8085016736111106</v>
      </c>
      <c r="F192" s="116">
        <v>18.840562393469444</v>
      </c>
      <c r="G192" s="116">
        <v>49.86152224411736</v>
      </c>
      <c r="H192" s="116">
        <v>4.6177353950694444</v>
      </c>
      <c r="I192" s="116">
        <v>0.1847695896694444</v>
      </c>
      <c r="J192" s="116">
        <v>0.38152034671111162</v>
      </c>
      <c r="K192" s="116">
        <v>2.5347744495062505</v>
      </c>
      <c r="L192" s="116">
        <v>2.4998403178027782</v>
      </c>
      <c r="M192" s="116">
        <v>2.4889006406249994</v>
      </c>
      <c r="N192" s="116">
        <v>4.6106825625000001</v>
      </c>
      <c r="O192" s="116">
        <v>4.1527646944444888E-4</v>
      </c>
      <c r="P192" s="116">
        <v>0.55017946383402772</v>
      </c>
      <c r="Q192" s="116">
        <v>2.1730862827006949</v>
      </c>
      <c r="R192" s="116">
        <v>1.3646970810062515</v>
      </c>
      <c r="S192" s="116">
        <v>6.1813564825229424E-3</v>
      </c>
      <c r="T192" s="117">
        <v>2.9383673611111103</v>
      </c>
      <c r="U192" s="116">
        <v>2.0821936853673613</v>
      </c>
      <c r="V192" s="116">
        <v>2.5132077961000019</v>
      </c>
      <c r="W192" s="116">
        <v>1.0617962892249995</v>
      </c>
      <c r="X192" s="116">
        <v>4.86503529080625</v>
      </c>
      <c r="Y192" s="116">
        <v>6.1285912340006963</v>
      </c>
      <c r="Z192" s="116">
        <v>0.20855662239999956</v>
      </c>
      <c r="AA192" s="116">
        <v>3.4484490000000001</v>
      </c>
      <c r="AB192" s="116">
        <v>3.2796334689173614</v>
      </c>
      <c r="AC192" s="116">
        <v>1.8221515111111217E-3</v>
      </c>
      <c r="AD192" s="116">
        <v>26.639215540200698</v>
      </c>
      <c r="AE192" s="116">
        <v>14.558116560099998</v>
      </c>
      <c r="AF192" s="116">
        <v>41.494210560000006</v>
      </c>
      <c r="AG192" s="116">
        <v>51.250398060469443</v>
      </c>
      <c r="AH192" s="116">
        <v>3.4408704184027776</v>
      </c>
      <c r="AI192" s="116">
        <v>6.441274801111134E-2</v>
      </c>
      <c r="AJ192" s="116">
        <v>0.84133074633402771</v>
      </c>
      <c r="AK192" s="116">
        <v>1.8259171002249992</v>
      </c>
      <c r="AL192" s="116">
        <v>3.7860435935840284</v>
      </c>
      <c r="AM192" s="116">
        <v>30.064769428224999</v>
      </c>
      <c r="AN192" s="116">
        <v>2.2878680049000018</v>
      </c>
      <c r="AO192" s="116">
        <v>1.1950935280111101</v>
      </c>
      <c r="AP192" s="116">
        <v>4.2331210770249985</v>
      </c>
      <c r="AQ192" s="116">
        <v>6.755273159917361</v>
      </c>
      <c r="AR192" s="116">
        <v>0.13020069444444454</v>
      </c>
      <c r="AS192" s="116">
        <v>0.15563156500277758</v>
      </c>
      <c r="AT192" s="116">
        <v>2.1294105625000004</v>
      </c>
      <c r="AU192" s="116">
        <v>4.1752111111111114</v>
      </c>
      <c r="AV192" s="116">
        <v>3.8231550027777728E-3</v>
      </c>
      <c r="AW192" s="116">
        <v>6.8034027777779012E-4</v>
      </c>
      <c r="AX192" s="116">
        <v>5.8267777777777571E-3</v>
      </c>
      <c r="AY192" s="116">
        <v>20.611690800099996</v>
      </c>
      <c r="AZ192" s="116">
        <v>9.510840121224998</v>
      </c>
      <c r="BA192" s="116">
        <v>13.73888973766736</v>
      </c>
      <c r="BB192" s="116">
        <v>13.559093941556251</v>
      </c>
      <c r="BC192" s="116">
        <v>12.450012329306251</v>
      </c>
      <c r="BD192" s="116">
        <v>1.6383125345006941</v>
      </c>
      <c r="BE192" s="116">
        <v>19.243107645344441</v>
      </c>
      <c r="BF192" s="116">
        <v>17.026420461736109</v>
      </c>
      <c r="BG192" s="116">
        <v>16.930276045069444</v>
      </c>
      <c r="BH192" s="116">
        <v>9.417492522711111</v>
      </c>
      <c r="BI192" s="116">
        <v>6.4003476285840284</v>
      </c>
      <c r="BJ192" s="116">
        <v>22.989867300625004</v>
      </c>
      <c r="BK192" s="116">
        <v>8.466029176617365</v>
      </c>
      <c r="BL192" s="116">
        <v>12.556350909200697</v>
      </c>
      <c r="BM192" s="116">
        <v>1.1001372447567761</v>
      </c>
      <c r="BN192" s="116">
        <v>0.55831643283306298</v>
      </c>
      <c r="BO192" s="116">
        <v>6.9974303590699236</v>
      </c>
      <c r="BP192" s="116">
        <v>5.2692557083893012</v>
      </c>
      <c r="BQ192" s="116">
        <v>6.1813564825229424E-3</v>
      </c>
      <c r="BR192" s="116">
        <v>3.292107840277779</v>
      </c>
      <c r="BS192" s="116">
        <v>2.0400277777777899E-3</v>
      </c>
      <c r="BT192" s="116">
        <v>3.610316673611111</v>
      </c>
      <c r="BU192" s="116">
        <v>2.1119355624999998</v>
      </c>
      <c r="BV192" s="116">
        <v>1.9453275624999997</v>
      </c>
      <c r="BW192" s="116">
        <v>1.5281080277777777</v>
      </c>
      <c r="BX192" s="116">
        <v>2.3358027777777807E-2</v>
      </c>
      <c r="BY192" s="116">
        <v>1.4612780277777775</v>
      </c>
      <c r="BZ192" s="116">
        <v>0.10928534027777778</v>
      </c>
      <c r="CA192" s="116">
        <v>2.2889168402777784</v>
      </c>
      <c r="CB192" s="51" t="e">
        <f t="shared" si="1"/>
        <v>#DIV/0!</v>
      </c>
    </row>
    <row r="193" spans="1:80" x14ac:dyDescent="0.2">
      <c r="A193" s="44">
        <v>40602</v>
      </c>
      <c r="B193" s="116">
        <v>3.2192384694444392E-3</v>
      </c>
      <c r="C193" s="116">
        <v>7.3165213444444325E-3</v>
      </c>
      <c r="D193" s="116">
        <v>14.312816622136117</v>
      </c>
      <c r="E193" s="116">
        <v>3.8636488802777773</v>
      </c>
      <c r="F193" s="116">
        <v>0.29049045746944463</v>
      </c>
      <c r="G193" s="116">
        <v>48.559562526784021</v>
      </c>
      <c r="H193" s="116">
        <v>6.6883873367361115</v>
      </c>
      <c r="I193" s="116">
        <v>6.1938848583361121</v>
      </c>
      <c r="J193" s="116">
        <v>7.1892266880444469</v>
      </c>
      <c r="K193" s="116">
        <v>7.8327076965062519</v>
      </c>
      <c r="L193" s="116">
        <v>6.6599522738027748</v>
      </c>
      <c r="M193" s="116">
        <v>10.182640550624999</v>
      </c>
      <c r="N193" s="116">
        <v>6.9550875624999993</v>
      </c>
      <c r="O193" s="116">
        <v>12.986089116469442</v>
      </c>
      <c r="P193" s="116">
        <v>20.101406099167363</v>
      </c>
      <c r="Q193" s="116">
        <v>25.503114420367361</v>
      </c>
      <c r="R193" s="116">
        <v>8.4192970680062551</v>
      </c>
      <c r="S193" s="116">
        <v>0.95289015083955708</v>
      </c>
      <c r="T193" s="117">
        <v>7.044600694444445</v>
      </c>
      <c r="U193" s="116">
        <v>7.3944882505340281</v>
      </c>
      <c r="V193" s="116">
        <v>7.4474955801000036</v>
      </c>
      <c r="W193" s="116">
        <v>11.674966428225</v>
      </c>
      <c r="X193" s="116">
        <v>1.4956861953062501</v>
      </c>
      <c r="Y193" s="116">
        <v>0.79014469150069433</v>
      </c>
      <c r="Z193" s="116">
        <v>0.22437274239999969</v>
      </c>
      <c r="AA193" s="116">
        <v>20.948929</v>
      </c>
      <c r="AB193" s="116">
        <v>10.662026267750695</v>
      </c>
      <c r="AC193" s="116">
        <v>28.610588572844438</v>
      </c>
      <c r="AD193" s="116">
        <v>1.2465294512006939</v>
      </c>
      <c r="AE193" s="116">
        <v>19.618787076100002</v>
      </c>
      <c r="AF193" s="116">
        <v>0.44528928999999939</v>
      </c>
      <c r="AG193" s="116">
        <v>27.450910674136118</v>
      </c>
      <c r="AH193" s="116">
        <v>0.29870779340277781</v>
      </c>
      <c r="AI193" s="116">
        <v>0.17497767867777753</v>
      </c>
      <c r="AJ193" s="116">
        <v>14.424354573500697</v>
      </c>
      <c r="AK193" s="116">
        <v>0.57507197222500017</v>
      </c>
      <c r="AL193" s="116">
        <v>0.46461150458402783</v>
      </c>
      <c r="AM193" s="116">
        <v>0.88786333022500008</v>
      </c>
      <c r="AN193" s="116">
        <v>5.9773893169000019</v>
      </c>
      <c r="AO193" s="116">
        <v>4.0563302677777614E-2</v>
      </c>
      <c r="AP193" s="116">
        <v>15.543739928024992</v>
      </c>
      <c r="AQ193" s="116">
        <v>3.9255133662506929</v>
      </c>
      <c r="AR193" s="116">
        <v>0.14376736111111102</v>
      </c>
      <c r="AS193" s="116">
        <v>1.2078376336111064E-2</v>
      </c>
      <c r="AT193" s="116">
        <v>0.48895056250000019</v>
      </c>
      <c r="AU193" s="116">
        <v>8.9600444444444438</v>
      </c>
      <c r="AV193" s="116">
        <v>3.7861460027777726E-3</v>
      </c>
      <c r="AW193" s="116">
        <v>8.1843673611111251E-2</v>
      </c>
      <c r="AX193" s="116">
        <v>0.45742677777777763</v>
      </c>
      <c r="AY193" s="116">
        <v>0.12368585610000001</v>
      </c>
      <c r="AZ193" s="116">
        <v>0.31043283722499954</v>
      </c>
      <c r="BA193" s="116">
        <v>62.618747428667355</v>
      </c>
      <c r="BB193" s="116">
        <v>62.234230432556238</v>
      </c>
      <c r="BC193" s="116">
        <v>11.535244267806249</v>
      </c>
      <c r="BD193" s="116">
        <v>2.3797947334027722E-2</v>
      </c>
      <c r="BE193" s="116">
        <v>6.8436304011111157E-2</v>
      </c>
      <c r="BF193" s="116">
        <v>1.3338132584027775</v>
      </c>
      <c r="BG193" s="116">
        <v>1.307001508402778</v>
      </c>
      <c r="BH193" s="116">
        <v>51.516410550044448</v>
      </c>
      <c r="BI193" s="116">
        <v>3.1510125535840281</v>
      </c>
      <c r="BJ193" s="116">
        <v>19.501718405625002</v>
      </c>
      <c r="BK193" s="116">
        <v>25.50092610761736</v>
      </c>
      <c r="BL193" s="116">
        <v>12.245141315200692</v>
      </c>
      <c r="BM193" s="116">
        <v>9.6406665310821751</v>
      </c>
      <c r="BN193" s="116">
        <v>1.1191413020775625</v>
      </c>
      <c r="BO193" s="116">
        <v>5.1561359388700208</v>
      </c>
      <c r="BP193" s="116">
        <v>6.5889212773953348E-2</v>
      </c>
      <c r="BQ193" s="116">
        <v>0.95289015083955708</v>
      </c>
      <c r="BR193" s="116">
        <v>6.525044506944444</v>
      </c>
      <c r="BS193" s="116">
        <v>6.6830866944444454</v>
      </c>
      <c r="BT193" s="116">
        <v>0.39700500694444446</v>
      </c>
      <c r="BU193" s="116">
        <v>1.1951955624999997</v>
      </c>
      <c r="BV193" s="116">
        <v>0.41570256250000021</v>
      </c>
      <c r="BW193" s="116">
        <v>0.66232469444444453</v>
      </c>
      <c r="BX193" s="116">
        <v>1.6826413611111108</v>
      </c>
      <c r="BY193" s="116">
        <v>4.8892580277777782</v>
      </c>
      <c r="BZ193" s="116">
        <v>0.17689034027777775</v>
      </c>
      <c r="CA193" s="116">
        <v>0.85177517361111144</v>
      </c>
      <c r="CB193" s="51" t="e">
        <f t="shared" si="1"/>
        <v>#DIV/0!</v>
      </c>
    </row>
    <row r="194" spans="1:80" x14ac:dyDescent="0.2">
      <c r="A194" s="44">
        <v>40633</v>
      </c>
      <c r="B194" s="116">
        <v>3.2192384694444392E-3</v>
      </c>
      <c r="C194" s="116">
        <v>7.0958160111110995E-3</v>
      </c>
      <c r="D194" s="116">
        <v>3.3641857028027764</v>
      </c>
      <c r="E194" s="116">
        <v>8.91122002777779E-2</v>
      </c>
      <c r="F194" s="116">
        <v>33.57424083446945</v>
      </c>
      <c r="G194" s="116">
        <v>0.77452173811736091</v>
      </c>
      <c r="H194" s="116">
        <v>5.1779381750694444</v>
      </c>
      <c r="I194" s="116">
        <v>1.1343350526694447</v>
      </c>
      <c r="J194" s="116">
        <v>22.802789718044444</v>
      </c>
      <c r="K194" s="116">
        <v>0.25462368300625005</v>
      </c>
      <c r="L194" s="116">
        <v>0.71556654780277806</v>
      </c>
      <c r="M194" s="116">
        <v>9.9966630625000025E-2</v>
      </c>
      <c r="N194" s="116">
        <v>2.1985475624999999</v>
      </c>
      <c r="O194" s="116">
        <v>11.989056292136111</v>
      </c>
      <c r="P194" s="116">
        <v>0.55094867050069429</v>
      </c>
      <c r="Q194" s="116">
        <v>8.7258846048673622</v>
      </c>
      <c r="R194" s="116">
        <v>0.5298420495062508</v>
      </c>
      <c r="S194" s="116">
        <v>0.22395113837104552</v>
      </c>
      <c r="T194" s="117">
        <v>0.41710069444444464</v>
      </c>
      <c r="U194" s="116">
        <v>0.51664588636736142</v>
      </c>
      <c r="V194" s="116">
        <v>0.5387413200999992</v>
      </c>
      <c r="W194" s="116">
        <v>1.994209987225001</v>
      </c>
      <c r="X194" s="116">
        <v>6.3197811968062494</v>
      </c>
      <c r="Y194" s="116">
        <v>12.276620279667362</v>
      </c>
      <c r="Z194" s="116">
        <v>0.28187604640000041</v>
      </c>
      <c r="AA194" s="116">
        <v>41.899729000000001</v>
      </c>
      <c r="AB194" s="116">
        <v>7.1439890259173602</v>
      </c>
      <c r="AC194" s="116">
        <v>114.02637564484441</v>
      </c>
      <c r="AD194" s="116">
        <v>6.0924102722006932</v>
      </c>
      <c r="AE194" s="116">
        <v>8.5054472880999992</v>
      </c>
      <c r="AF194" s="116">
        <v>19.221209639999998</v>
      </c>
      <c r="AG194" s="116">
        <v>0.83149169913611132</v>
      </c>
      <c r="AH194" s="116">
        <v>7.8953038534027788</v>
      </c>
      <c r="AI194" s="116">
        <v>0.29257641601111056</v>
      </c>
      <c r="AJ194" s="116">
        <v>3.8543865555006942</v>
      </c>
      <c r="AK194" s="116">
        <v>37.755310366225004</v>
      </c>
      <c r="AL194" s="116">
        <v>1.928554811084028</v>
      </c>
      <c r="AM194" s="116">
        <v>10.794937369224998</v>
      </c>
      <c r="AN194" s="116">
        <v>0.86495580089999902</v>
      </c>
      <c r="AO194" s="116">
        <v>0.11384100934444419</v>
      </c>
      <c r="AP194" s="116">
        <v>2.9858284820249987</v>
      </c>
      <c r="AQ194" s="116">
        <v>7.118713141736116E-2</v>
      </c>
      <c r="AR194" s="116">
        <v>0.46353402777777786</v>
      </c>
      <c r="AS194" s="116">
        <v>8.7367634926694429</v>
      </c>
      <c r="AT194" s="116">
        <v>4.8730562499999977E-2</v>
      </c>
      <c r="AU194" s="116">
        <v>6.3840444444444451</v>
      </c>
      <c r="AV194" s="116">
        <v>3.7861460027777726E-3</v>
      </c>
      <c r="AW194" s="116">
        <v>6.0557006944444575E-2</v>
      </c>
      <c r="AX194" s="116">
        <v>0.22689344444444434</v>
      </c>
      <c r="AY194" s="116">
        <v>42.195547556099996</v>
      </c>
      <c r="AZ194" s="116">
        <v>3.5478171092249982</v>
      </c>
      <c r="BA194" s="116">
        <v>95.673813387834031</v>
      </c>
      <c r="BB194" s="116">
        <v>96.150428725056287</v>
      </c>
      <c r="BC194" s="116">
        <v>31.810079401806249</v>
      </c>
      <c r="BD194" s="116">
        <v>6.0336143834027856E-2</v>
      </c>
      <c r="BE194" s="116">
        <v>1.0022078840111113</v>
      </c>
      <c r="BF194" s="116">
        <v>3.1238784027777973E-3</v>
      </c>
      <c r="BG194" s="116">
        <v>4.5641284027777927E-3</v>
      </c>
      <c r="BH194" s="116">
        <v>280.40864443204447</v>
      </c>
      <c r="BI194" s="116">
        <v>13.658266244584027</v>
      </c>
      <c r="BJ194" s="116">
        <v>17.621734730625001</v>
      </c>
      <c r="BK194" s="116">
        <v>37.226543004950692</v>
      </c>
      <c r="BL194" s="116">
        <v>21.868662402034026</v>
      </c>
      <c r="BM194" s="116">
        <v>1.0880633470575626E-2</v>
      </c>
      <c r="BN194" s="116">
        <v>0.74652580829756265</v>
      </c>
      <c r="BO194" s="116">
        <v>9.3022337369053254</v>
      </c>
      <c r="BP194" s="116">
        <v>22.12047645279246</v>
      </c>
      <c r="BQ194" s="116">
        <v>0.22395113837104552</v>
      </c>
      <c r="BR194" s="116">
        <v>0.91313950694444423</v>
      </c>
      <c r="BS194" s="116">
        <v>0.99035669444444485</v>
      </c>
      <c r="BT194" s="116">
        <v>1.4886033402777779</v>
      </c>
      <c r="BU194" s="116">
        <v>0.36814556250000013</v>
      </c>
      <c r="BV194" s="116">
        <v>0.35432256249999994</v>
      </c>
      <c r="BW194" s="116">
        <v>9.9961361111111133E-2</v>
      </c>
      <c r="BX194" s="116">
        <v>2.0401361111111137E-2</v>
      </c>
      <c r="BY194" s="116">
        <v>9.9151513611111106</v>
      </c>
      <c r="BZ194" s="116">
        <v>2.4420069444444441E-3</v>
      </c>
      <c r="CA194" s="116">
        <v>0.10427517361111134</v>
      </c>
      <c r="CB194" s="51" t="e">
        <f t="shared" si="1"/>
        <v>#DIV/0!</v>
      </c>
    </row>
    <row r="195" spans="1:80" x14ac:dyDescent="0.2">
      <c r="A195" s="44">
        <v>40663</v>
      </c>
      <c r="B195" s="116">
        <v>3.2876844694444394E-3</v>
      </c>
      <c r="C195" s="116">
        <v>7.2652893444444333E-3</v>
      </c>
      <c r="D195" s="116">
        <v>15.414483689802777</v>
      </c>
      <c r="E195" s="116">
        <v>19.400647980277778</v>
      </c>
      <c r="F195" s="116">
        <v>5.0060855468027761</v>
      </c>
      <c r="G195" s="116">
        <v>0.67366202495069405</v>
      </c>
      <c r="H195" s="116">
        <v>0.21058156173611103</v>
      </c>
      <c r="I195" s="116">
        <v>30.888603588336107</v>
      </c>
      <c r="J195" s="116">
        <v>1.7382488753777765</v>
      </c>
      <c r="K195" s="116">
        <v>4.9474993685062483</v>
      </c>
      <c r="L195" s="116">
        <v>5.975523211802777</v>
      </c>
      <c r="M195" s="116">
        <v>3.9845150156249987</v>
      </c>
      <c r="N195" s="116">
        <v>5.9401875625000002</v>
      </c>
      <c r="O195" s="116">
        <v>2.1121438668027777</v>
      </c>
      <c r="P195" s="116">
        <v>0.98021715350069427</v>
      </c>
      <c r="Q195" s="116">
        <v>7.9973624748673622</v>
      </c>
      <c r="R195" s="116">
        <v>4.6018937660062535</v>
      </c>
      <c r="S195" s="116">
        <v>0.46706508621412141</v>
      </c>
      <c r="T195" s="117">
        <v>5.3091840277777775</v>
      </c>
      <c r="U195" s="116">
        <v>2.2616575608673619</v>
      </c>
      <c r="V195" s="116">
        <v>4.6285649881000035</v>
      </c>
      <c r="W195" s="116">
        <v>7.2234625225000071E-2</v>
      </c>
      <c r="X195" s="116">
        <v>2.6545614648062501</v>
      </c>
      <c r="Y195" s="116">
        <v>11.189699585167359</v>
      </c>
      <c r="Z195" s="116">
        <v>10.836473934399997</v>
      </c>
      <c r="AA195" s="116">
        <v>13.126129000000002</v>
      </c>
      <c r="AB195" s="116">
        <v>28.529227527750695</v>
      </c>
      <c r="AC195" s="116">
        <v>3.7779178581777773</v>
      </c>
      <c r="AD195" s="116">
        <v>2.8318438867360997E-2</v>
      </c>
      <c r="AE195" s="116">
        <v>23.1766179241</v>
      </c>
      <c r="AF195" s="116">
        <v>6.1806932099999976</v>
      </c>
      <c r="AG195" s="116">
        <v>66.581710456802796</v>
      </c>
      <c r="AH195" s="116">
        <v>7.7960550867361116</v>
      </c>
      <c r="AI195" s="116">
        <v>3.3145964973444428</v>
      </c>
      <c r="AJ195" s="116">
        <v>8.097671752334028</v>
      </c>
      <c r="AK195" s="116">
        <v>10.201412421224999</v>
      </c>
      <c r="AL195" s="116">
        <v>4.4587524999173622</v>
      </c>
      <c r="AM195" s="116">
        <v>56.978870949224991</v>
      </c>
      <c r="AN195" s="116">
        <v>1.7309875489000008</v>
      </c>
      <c r="AO195" s="116">
        <v>7.0979794013444408</v>
      </c>
      <c r="AP195" s="116">
        <v>16.928739947024997</v>
      </c>
      <c r="AQ195" s="116">
        <v>61.365432576084039</v>
      </c>
      <c r="AR195" s="116">
        <v>1.4380006944444441</v>
      </c>
      <c r="AS195" s="116">
        <v>0.35700425833611138</v>
      </c>
      <c r="AT195" s="116">
        <v>0.72122556250000014</v>
      </c>
      <c r="AU195" s="116">
        <v>33.100844444444441</v>
      </c>
      <c r="AV195" s="116">
        <v>3.7861460027777726E-3</v>
      </c>
      <c r="AW195" s="116">
        <v>5.9495340277777656E-2</v>
      </c>
      <c r="AX195" s="116">
        <v>0.40153344444444466</v>
      </c>
      <c r="AY195" s="116">
        <v>25.019903960100002</v>
      </c>
      <c r="AZ195" s="116">
        <v>0.46972518322499957</v>
      </c>
      <c r="BA195" s="116">
        <v>5.4005150831673596</v>
      </c>
      <c r="BB195" s="116">
        <v>5.2880106870562491</v>
      </c>
      <c r="BC195" s="116">
        <v>5.4212486478062507</v>
      </c>
      <c r="BD195" s="116">
        <v>2.8718668667361068E-2</v>
      </c>
      <c r="BE195" s="116">
        <v>12.747018288011114</v>
      </c>
      <c r="BF195" s="116">
        <v>15.821368053402779</v>
      </c>
      <c r="BG195" s="116">
        <v>15.728693303402778</v>
      </c>
      <c r="BH195" s="116">
        <v>9.2604170353777775</v>
      </c>
      <c r="BI195" s="116">
        <v>5.4023278779173616</v>
      </c>
      <c r="BJ195" s="116">
        <v>6.6155698056249967</v>
      </c>
      <c r="BK195" s="116">
        <v>20.301730495450691</v>
      </c>
      <c r="BL195" s="116">
        <v>12.562021139867364</v>
      </c>
      <c r="BM195" s="116">
        <v>6.0960956846939292</v>
      </c>
      <c r="BN195" s="116">
        <v>12.551118304158068</v>
      </c>
      <c r="BO195" s="116">
        <v>7.7762991623827196</v>
      </c>
      <c r="BP195" s="116">
        <v>4.1847859669629193</v>
      </c>
      <c r="BQ195" s="116">
        <v>0.46706508621412141</v>
      </c>
      <c r="BR195" s="116">
        <v>8.1557840277777696E-2</v>
      </c>
      <c r="BS195" s="116">
        <v>3.5538533611111109</v>
      </c>
      <c r="BT195" s="116">
        <v>12.110980006944445</v>
      </c>
      <c r="BU195" s="116">
        <v>0.62924556249999963</v>
      </c>
      <c r="BV195" s="116">
        <v>0.4029075625000002</v>
      </c>
      <c r="BW195" s="116">
        <v>3.9753713611111112</v>
      </c>
      <c r="BX195" s="116">
        <v>1.6311546944444442</v>
      </c>
      <c r="BY195" s="116">
        <v>25.111791361111113</v>
      </c>
      <c r="BZ195" s="116">
        <v>0.18540200694444442</v>
      </c>
      <c r="CA195" s="116">
        <v>0.14662517361111133</v>
      </c>
      <c r="CB195" s="51" t="e">
        <f t="shared" si="1"/>
        <v>#DIV/0!</v>
      </c>
    </row>
    <row r="196" spans="1:80" x14ac:dyDescent="0.2">
      <c r="A196" s="44">
        <v>40694</v>
      </c>
      <c r="B196" s="116">
        <v>3.5329154694444388E-3</v>
      </c>
      <c r="C196" s="116">
        <v>7.1972600111110977E-3</v>
      </c>
      <c r="D196" s="116">
        <v>7.6302092136111277E-2</v>
      </c>
      <c r="E196" s="116">
        <v>2.4439590002777778</v>
      </c>
      <c r="F196" s="116">
        <v>11.801091423802779</v>
      </c>
      <c r="G196" s="116">
        <v>22.645519144117365</v>
      </c>
      <c r="H196" s="116">
        <v>7.3084166167361113</v>
      </c>
      <c r="I196" s="116">
        <v>1.1480086740027784</v>
      </c>
      <c r="J196" s="116">
        <v>7.4137850567111068</v>
      </c>
      <c r="K196" s="116">
        <v>3.30586033100625</v>
      </c>
      <c r="L196" s="116">
        <v>3.8068367358027784</v>
      </c>
      <c r="M196" s="116">
        <v>2.5720942506250006</v>
      </c>
      <c r="N196" s="116">
        <v>33.904417562500001</v>
      </c>
      <c r="O196" s="116">
        <v>27.920427027136114</v>
      </c>
      <c r="P196" s="116">
        <v>5.3478451058340273</v>
      </c>
      <c r="Q196" s="116">
        <v>7.6454415932006956</v>
      </c>
      <c r="R196" s="116">
        <v>1.6669327545062482</v>
      </c>
      <c r="S196" s="116">
        <v>1.023485976909942E-3</v>
      </c>
      <c r="T196" s="117">
        <v>3.5941840277777781</v>
      </c>
      <c r="U196" s="116">
        <v>1.6589933737006941</v>
      </c>
      <c r="V196" s="116">
        <v>3.4826651160999984</v>
      </c>
      <c r="W196" s="116">
        <v>6.5829960902250004</v>
      </c>
      <c r="X196" s="116">
        <v>4.0695698958062492</v>
      </c>
      <c r="Y196" s="116">
        <v>1.9165610526673615</v>
      </c>
      <c r="Z196" s="116">
        <v>1.9190006783999984</v>
      </c>
      <c r="AA196" s="116">
        <v>6.0860889999999985</v>
      </c>
      <c r="AB196" s="116">
        <v>6.2032087395840279</v>
      </c>
      <c r="AC196" s="116">
        <v>6.8106036821777769</v>
      </c>
      <c r="AD196" s="116">
        <v>14.765722060034028</v>
      </c>
      <c r="AE196" s="116">
        <v>24.148280528099999</v>
      </c>
      <c r="AF196" s="116">
        <v>36.909270089999993</v>
      </c>
      <c r="AG196" s="116">
        <v>6.7067446351361095</v>
      </c>
      <c r="AH196" s="116">
        <v>25.196802461736112</v>
      </c>
      <c r="AI196" s="116">
        <v>4.0352908320111087</v>
      </c>
      <c r="AJ196" s="116">
        <v>8.2445981811673619</v>
      </c>
      <c r="AK196" s="116">
        <v>2.6193318492250008</v>
      </c>
      <c r="AL196" s="116">
        <v>0.11436289425069444</v>
      </c>
      <c r="AM196" s="116">
        <v>167.43415393322499</v>
      </c>
      <c r="AN196" s="116">
        <v>1.2646576849000006</v>
      </c>
      <c r="AO196" s="116">
        <v>8.8351815760111077</v>
      </c>
      <c r="AP196" s="116">
        <v>9.9518481690249967</v>
      </c>
      <c r="AQ196" s="116">
        <v>4.7755761539173616</v>
      </c>
      <c r="AR196" s="116">
        <v>0.86335069444444412</v>
      </c>
      <c r="AS196" s="116">
        <v>3.7659218913361117</v>
      </c>
      <c r="AT196" s="116">
        <v>1.4580562499999979E-2</v>
      </c>
      <c r="AU196" s="116">
        <v>9.8386777777777787</v>
      </c>
      <c r="AV196" s="116">
        <v>3.7861460027777726E-3</v>
      </c>
      <c r="AW196" s="116">
        <v>2.6868673611111026E-2</v>
      </c>
      <c r="AX196" s="116">
        <v>0.78086677777777802</v>
      </c>
      <c r="AY196" s="116">
        <v>9.1476607400999992</v>
      </c>
      <c r="AZ196" s="116">
        <v>18.387501444225006</v>
      </c>
      <c r="BA196" s="116">
        <v>0.49843717666736093</v>
      </c>
      <c r="BB196" s="116">
        <v>0.46467058055624982</v>
      </c>
      <c r="BC196" s="116">
        <v>2.1390744408062501</v>
      </c>
      <c r="BD196" s="116">
        <v>1.9637584667361159E-2</v>
      </c>
      <c r="BE196" s="116">
        <v>8.3382145093444446</v>
      </c>
      <c r="BF196" s="116">
        <v>3.874172085069445</v>
      </c>
      <c r="BG196" s="116">
        <v>3.9202350017361107</v>
      </c>
      <c r="BH196" s="116">
        <v>44.997353440044435</v>
      </c>
      <c r="BI196" s="116">
        <v>0.84954778791736096</v>
      </c>
      <c r="BJ196" s="116">
        <v>55.341324680625007</v>
      </c>
      <c r="BK196" s="116">
        <v>1.3911160627840269</v>
      </c>
      <c r="BL196" s="116">
        <v>15.521978075700694</v>
      </c>
      <c r="BM196" s="116">
        <v>2.2034247308193753</v>
      </c>
      <c r="BN196" s="116">
        <v>8.0546569342925665</v>
      </c>
      <c r="BO196" s="116">
        <v>5.9599286009122544E-2</v>
      </c>
      <c r="BP196" s="116">
        <v>0.56288865461122017</v>
      </c>
      <c r="BQ196" s="116">
        <v>1.023485976909942E-3</v>
      </c>
      <c r="BR196" s="116">
        <v>0.10600450694444434</v>
      </c>
      <c r="BS196" s="116">
        <v>8.9092300277777792</v>
      </c>
      <c r="BT196" s="116">
        <v>0.84624667361111117</v>
      </c>
      <c r="BU196" s="116">
        <v>0.91537056249999993</v>
      </c>
      <c r="BV196" s="116">
        <v>5.6625624999999931E-3</v>
      </c>
      <c r="BW196" s="116">
        <v>1.2015813611111112</v>
      </c>
      <c r="BX196" s="116">
        <v>4.4219080277777776</v>
      </c>
      <c r="BY196" s="116">
        <v>23.317631361111115</v>
      </c>
      <c r="BZ196" s="116">
        <v>0.1152036736111111</v>
      </c>
      <c r="CA196" s="116">
        <v>0.26737517361111079</v>
      </c>
      <c r="CB196" s="51" t="e">
        <f t="shared" si="1"/>
        <v>#DIV/0!</v>
      </c>
    </row>
    <row r="197" spans="1:80" x14ac:dyDescent="0.2">
      <c r="A197" s="44">
        <v>40724</v>
      </c>
      <c r="B197" s="116">
        <v>4.308390802777771E-3</v>
      </c>
      <c r="C197" s="116">
        <v>7.5753813444444321E-3</v>
      </c>
      <c r="D197" s="116">
        <v>14.766125537802777</v>
      </c>
      <c r="E197" s="116">
        <v>13.047146006944443</v>
      </c>
      <c r="F197" s="116">
        <v>2.0194446818027778</v>
      </c>
      <c r="G197" s="116">
        <v>5.0883215924506962</v>
      </c>
      <c r="H197" s="116">
        <v>8.4489533350694455</v>
      </c>
      <c r="I197" s="116">
        <v>5.9109684583361117</v>
      </c>
      <c r="J197" s="116">
        <v>0.77128207804444371</v>
      </c>
      <c r="K197" s="116">
        <v>6.224538484506251</v>
      </c>
      <c r="L197" s="116">
        <v>5.2313372081361118</v>
      </c>
      <c r="M197" s="116">
        <v>7.2332757756250015</v>
      </c>
      <c r="N197" s="116">
        <v>4.7197562500000026E-2</v>
      </c>
      <c r="O197" s="116">
        <v>12.664191480136115</v>
      </c>
      <c r="P197" s="116">
        <v>9.6854205665006941</v>
      </c>
      <c r="Q197" s="116">
        <v>8.6303114113673622</v>
      </c>
      <c r="R197" s="116">
        <v>8.8553707610062471</v>
      </c>
      <c r="S197" s="116">
        <v>1.0242908006654361</v>
      </c>
      <c r="T197" s="117">
        <v>5.6445840277777783</v>
      </c>
      <c r="U197" s="116">
        <v>11.638463024534026</v>
      </c>
      <c r="V197" s="116">
        <v>5.9213868920999984</v>
      </c>
      <c r="W197" s="116">
        <v>5.6764730262249996</v>
      </c>
      <c r="X197" s="116">
        <v>11.917805667306251</v>
      </c>
      <c r="Y197" s="116">
        <v>2.6624421705006953</v>
      </c>
      <c r="Z197" s="116">
        <v>0.81942324840000069</v>
      </c>
      <c r="AA197" s="116">
        <v>7.273809</v>
      </c>
      <c r="AB197" s="116">
        <v>2.1810096192506938</v>
      </c>
      <c r="AC197" s="116">
        <v>5.3208033781777786</v>
      </c>
      <c r="AD197" s="116">
        <v>0.25879519053402816</v>
      </c>
      <c r="AE197" s="116">
        <v>16.049558316100001</v>
      </c>
      <c r="AF197" s="116">
        <v>58.368072009999999</v>
      </c>
      <c r="AG197" s="116">
        <v>9.553899780469445</v>
      </c>
      <c r="AH197" s="116">
        <v>5.6761077100694433</v>
      </c>
      <c r="AI197" s="116">
        <v>0.36059624667777834</v>
      </c>
      <c r="AJ197" s="116">
        <v>2.260236616736112E-2</v>
      </c>
      <c r="AK197" s="116">
        <v>0.12238452722500008</v>
      </c>
      <c r="AL197" s="116">
        <v>4.9376210090840296</v>
      </c>
      <c r="AM197" s="116">
        <v>1.5444648452249998</v>
      </c>
      <c r="AN197" s="116">
        <v>1.4393520728999989</v>
      </c>
      <c r="AO197" s="116">
        <v>0.98385899734444526</v>
      </c>
      <c r="AP197" s="116">
        <v>6.3985979070250032</v>
      </c>
      <c r="AQ197" s="116">
        <v>0.34620377275069431</v>
      </c>
      <c r="AR197" s="116">
        <v>1.7446006944444443</v>
      </c>
      <c r="AS197" s="116">
        <v>2.8200428923361121</v>
      </c>
      <c r="AT197" s="116">
        <v>2.6920605624999996</v>
      </c>
      <c r="AU197" s="116">
        <v>2.4232111111111112</v>
      </c>
      <c r="AV197" s="116">
        <v>3.7861460027777726E-3</v>
      </c>
      <c r="AW197" s="116">
        <v>2.4362006944444521E-2</v>
      </c>
      <c r="AX197" s="116">
        <v>0.21746677777777768</v>
      </c>
      <c r="AY197" s="116">
        <v>6.4358108721000002</v>
      </c>
      <c r="AZ197" s="116">
        <v>1.7860585092250008</v>
      </c>
      <c r="BA197" s="116">
        <v>29.436041207500693</v>
      </c>
      <c r="BB197" s="116">
        <v>29.700674278056255</v>
      </c>
      <c r="BC197" s="116">
        <v>17.856899676306249</v>
      </c>
      <c r="BD197" s="116">
        <v>0.45324424316736128</v>
      </c>
      <c r="BE197" s="116">
        <v>2.6516974160111113</v>
      </c>
      <c r="BF197" s="116">
        <v>3.6363311736111167E-2</v>
      </c>
      <c r="BG197" s="116">
        <v>4.0948895069444477E-2</v>
      </c>
      <c r="BH197" s="116">
        <v>61.848892218711107</v>
      </c>
      <c r="BI197" s="116">
        <v>43.300468728917366</v>
      </c>
      <c r="BJ197" s="116">
        <v>13.911594530625003</v>
      </c>
      <c r="BK197" s="116">
        <v>26.598319191617346</v>
      </c>
      <c r="BL197" s="116">
        <v>25.088019004034024</v>
      </c>
      <c r="BM197" s="116">
        <v>5.0643124246874267</v>
      </c>
      <c r="BN197" s="116">
        <v>0.25290463826406234</v>
      </c>
      <c r="BO197" s="116">
        <v>2.5213989394048233</v>
      </c>
      <c r="BP197" s="116">
        <v>37.463666967137314</v>
      </c>
      <c r="BQ197" s="116">
        <v>1.0242908006654361</v>
      </c>
      <c r="BR197" s="116">
        <v>1.453431173611111</v>
      </c>
      <c r="BS197" s="116">
        <v>5.5452400277777771</v>
      </c>
      <c r="BT197" s="116">
        <v>3.2370006944444425E-2</v>
      </c>
      <c r="BU197" s="116">
        <v>6.2837955625000017</v>
      </c>
      <c r="BV197" s="116">
        <v>5.0737562499999979E-2</v>
      </c>
      <c r="BW197" s="116">
        <v>2.4843013611111111</v>
      </c>
      <c r="BX197" s="116">
        <v>3.6589313611111112</v>
      </c>
      <c r="BY197" s="116">
        <v>11.963528027777777</v>
      </c>
      <c r="BZ197" s="116">
        <v>0.17591034027777777</v>
      </c>
      <c r="CA197" s="116">
        <v>1.2256335069444437</v>
      </c>
      <c r="CB197" s="51" t="e">
        <f t="shared" si="1"/>
        <v>#DIV/0!</v>
      </c>
    </row>
    <row r="198" spans="1:80" x14ac:dyDescent="0.2">
      <c r="A198" s="44">
        <v>40755</v>
      </c>
      <c r="B198" s="116">
        <v>4.4140521361111058E-3</v>
      </c>
      <c r="C198" s="116">
        <v>7.8033666777777644E-3</v>
      </c>
      <c r="D198" s="116">
        <v>0.27203700346944421</v>
      </c>
      <c r="E198" s="116">
        <v>4.9452123136111092</v>
      </c>
      <c r="F198" s="116">
        <v>2.3246236911361118</v>
      </c>
      <c r="G198" s="116">
        <v>0.67316965345069413</v>
      </c>
      <c r="H198" s="116">
        <v>12.005589758402778</v>
      </c>
      <c r="I198" s="116">
        <v>23.441558583669448</v>
      </c>
      <c r="J198" s="116">
        <v>23.502845440711116</v>
      </c>
      <c r="K198" s="116">
        <v>8.1145362030062511</v>
      </c>
      <c r="L198" s="116">
        <v>3.2109474211361118</v>
      </c>
      <c r="M198" s="116">
        <v>16.003800225625</v>
      </c>
      <c r="N198" s="116">
        <v>7.6327875624999999</v>
      </c>
      <c r="O198" s="116">
        <v>18.401340203469449</v>
      </c>
      <c r="P198" s="116">
        <v>14.330319400834027</v>
      </c>
      <c r="Q198" s="116">
        <v>21.719693226200693</v>
      </c>
      <c r="R198" s="116">
        <v>18.905082260006242</v>
      </c>
      <c r="S198" s="116">
        <v>5.6001914812495377</v>
      </c>
      <c r="T198" s="117">
        <v>7.2675173611111106</v>
      </c>
      <c r="U198" s="116">
        <v>18.032075739034028</v>
      </c>
      <c r="V198" s="116">
        <v>7.5360681360999973</v>
      </c>
      <c r="W198" s="116">
        <v>12.728019493224998</v>
      </c>
      <c r="X198" s="116">
        <v>0.2939998173062498</v>
      </c>
      <c r="Y198" s="116">
        <v>30.363396906167356</v>
      </c>
      <c r="Z198" s="116">
        <v>2.8281821584000011</v>
      </c>
      <c r="AA198" s="116">
        <v>0.49420900000000012</v>
      </c>
      <c r="AB198" s="116">
        <v>7.0879699684173607</v>
      </c>
      <c r="AC198" s="116">
        <v>6.4718681601777801</v>
      </c>
      <c r="AD198" s="116">
        <v>21.040744835367363</v>
      </c>
      <c r="AE198" s="116">
        <v>23.196842016099996</v>
      </c>
      <c r="AF198" s="116">
        <v>23.577822489999996</v>
      </c>
      <c r="AG198" s="116">
        <v>58.454613198802789</v>
      </c>
      <c r="AH198" s="116">
        <v>10.223100311736113</v>
      </c>
      <c r="AI198" s="116">
        <v>4.5872929613444455</v>
      </c>
      <c r="AJ198" s="116">
        <v>0.39609296066736116</v>
      </c>
      <c r="AK198" s="116">
        <v>7.3339951782249999</v>
      </c>
      <c r="AL198" s="116">
        <v>7.4396699265840303</v>
      </c>
      <c r="AM198" s="116">
        <v>0.88931501122500012</v>
      </c>
      <c r="AN198" s="116">
        <v>26.637262876899999</v>
      </c>
      <c r="AO198" s="116">
        <v>30.246663425344448</v>
      </c>
      <c r="AP198" s="116">
        <v>8.2348624260250016</v>
      </c>
      <c r="AQ198" s="116">
        <v>0.11148308858402768</v>
      </c>
      <c r="AR198" s="116">
        <v>3.799250694444444</v>
      </c>
      <c r="AS198" s="116">
        <v>9.2538654002777637E-2</v>
      </c>
      <c r="AT198" s="116">
        <v>0.32404556250000005</v>
      </c>
      <c r="AU198" s="116">
        <v>3.5973444444444453</v>
      </c>
      <c r="AV198" s="116">
        <v>3.7861460027777726E-3</v>
      </c>
      <c r="AW198" s="116">
        <v>5.4636736111110772E-3</v>
      </c>
      <c r="AX198" s="116">
        <v>1.0478934444444445</v>
      </c>
      <c r="AY198" s="116">
        <v>42.211138940099993</v>
      </c>
      <c r="AZ198" s="116">
        <v>38.754795862225002</v>
      </c>
      <c r="BA198" s="116">
        <v>63.89283156783403</v>
      </c>
      <c r="BB198" s="116">
        <v>64.282430905056273</v>
      </c>
      <c r="BC198" s="116">
        <v>41.498623173306243</v>
      </c>
      <c r="BD198" s="116">
        <v>1.5112809334027815E-2</v>
      </c>
      <c r="BE198" s="116">
        <v>44.934275578677777</v>
      </c>
      <c r="BF198" s="116">
        <v>39.173724895069448</v>
      </c>
      <c r="BG198" s="116">
        <v>39.319901811736116</v>
      </c>
      <c r="BH198" s="116">
        <v>22.089122675377773</v>
      </c>
      <c r="BI198" s="116">
        <v>15.971938980917363</v>
      </c>
      <c r="BJ198" s="116">
        <v>0.44119485062500036</v>
      </c>
      <c r="BK198" s="116">
        <v>13.628236653284029</v>
      </c>
      <c r="BL198" s="116">
        <v>10.717728245700695</v>
      </c>
      <c r="BM198" s="116">
        <v>6.4920478011275762</v>
      </c>
      <c r="BN198" s="116">
        <v>2.2952560576050627</v>
      </c>
      <c r="BO198" s="116">
        <v>35.17604157337842</v>
      </c>
      <c r="BP198" s="116">
        <v>5.9334477575045206</v>
      </c>
      <c r="BQ198" s="116">
        <v>5.6001914812495377</v>
      </c>
      <c r="BR198" s="116">
        <v>0.23579117361111099</v>
      </c>
      <c r="BS198" s="116">
        <v>14.400760027777777</v>
      </c>
      <c r="BT198" s="116">
        <v>4.8883402777777718E-3</v>
      </c>
      <c r="BU198" s="116">
        <v>1.2695655625000004</v>
      </c>
      <c r="BV198" s="116">
        <v>7.0092562500000052E-2</v>
      </c>
      <c r="BW198" s="116">
        <v>4.2594080277777771</v>
      </c>
      <c r="BX198" s="116">
        <v>0.69361136111111121</v>
      </c>
      <c r="BY198" s="116">
        <v>13.258094694444447</v>
      </c>
      <c r="BZ198" s="116">
        <v>0.47529534027777781</v>
      </c>
      <c r="CA198" s="116">
        <v>2.0425173611111198E-2</v>
      </c>
      <c r="CB198" s="51" t="e">
        <f t="shared" si="1"/>
        <v>#DIV/0!</v>
      </c>
    </row>
    <row r="199" spans="1:80" x14ac:dyDescent="0.2">
      <c r="A199" s="44">
        <v>40786</v>
      </c>
      <c r="B199" s="116">
        <v>3.961233802777772E-3</v>
      </c>
      <c r="C199" s="116">
        <v>7.9097306777777647E-3</v>
      </c>
      <c r="D199" s="116">
        <v>36.591268028469443</v>
      </c>
      <c r="E199" s="116">
        <v>0.56007761361111086</v>
      </c>
      <c r="F199" s="116">
        <v>95.065847529469451</v>
      </c>
      <c r="G199" s="116">
        <v>114.6790578169507</v>
      </c>
      <c r="H199" s="116">
        <v>78.739150141736118</v>
      </c>
      <c r="I199" s="116">
        <v>15.974796599669444</v>
      </c>
      <c r="J199" s="116">
        <v>73.248378704044455</v>
      </c>
      <c r="K199" s="116">
        <v>43.034944810506254</v>
      </c>
      <c r="L199" s="116">
        <v>38.49100157246945</v>
      </c>
      <c r="M199" s="116">
        <v>45.211839800625</v>
      </c>
      <c r="N199" s="116">
        <v>3.8132325625000001</v>
      </c>
      <c r="O199" s="116">
        <v>152.61336836346942</v>
      </c>
      <c r="P199" s="116">
        <v>94.481137819834032</v>
      </c>
      <c r="Q199" s="116">
        <v>92.423980764700701</v>
      </c>
      <c r="R199" s="116">
        <v>60.811884249006248</v>
      </c>
      <c r="S199" s="116">
        <v>4.0949231481256847</v>
      </c>
      <c r="T199" s="117">
        <v>38.761000694444441</v>
      </c>
      <c r="U199" s="116">
        <v>60.483582532534037</v>
      </c>
      <c r="V199" s="116">
        <v>38.966184444099994</v>
      </c>
      <c r="W199" s="116">
        <v>76.924038303225004</v>
      </c>
      <c r="X199" s="116">
        <v>39.41601497730624</v>
      </c>
      <c r="Y199" s="116">
        <v>112.42783256800068</v>
      </c>
      <c r="Z199" s="116">
        <v>2.0016024483999986</v>
      </c>
      <c r="AA199" s="116">
        <v>124.25560900000001</v>
      </c>
      <c r="AB199" s="116">
        <v>81.711189264917365</v>
      </c>
      <c r="AC199" s="116">
        <v>66.757288130177756</v>
      </c>
      <c r="AD199" s="116">
        <v>30.082144337200702</v>
      </c>
      <c r="AE199" s="116">
        <v>1.9041240100000047E-2</v>
      </c>
      <c r="AF199" s="116">
        <v>96.169403559999992</v>
      </c>
      <c r="AG199" s="116">
        <v>132.96999562513614</v>
      </c>
      <c r="AH199" s="116">
        <v>27.065399295069447</v>
      </c>
      <c r="AI199" s="116">
        <v>50.320626981344439</v>
      </c>
      <c r="AJ199" s="116">
        <v>0.3546688841673612</v>
      </c>
      <c r="AK199" s="116">
        <v>2.5508402082250008</v>
      </c>
      <c r="AL199" s="116">
        <v>1.0998223777506946</v>
      </c>
      <c r="AM199" s="116">
        <v>2.8404046225000007E-2</v>
      </c>
      <c r="AN199" s="116">
        <v>5.5378796929000034</v>
      </c>
      <c r="AO199" s="116">
        <v>13.122530400011108</v>
      </c>
      <c r="AP199" s="116">
        <v>12.639767010025004</v>
      </c>
      <c r="AQ199" s="116">
        <v>8.5679680735840282</v>
      </c>
      <c r="AR199" s="116">
        <v>0.11616736111111117</v>
      </c>
      <c r="AS199" s="116">
        <v>1.6620323426694452</v>
      </c>
      <c r="AT199" s="116">
        <v>21.443845562499998</v>
      </c>
      <c r="AU199" s="116">
        <v>87.360177777777764</v>
      </c>
      <c r="AV199" s="116">
        <v>3.7861460027777726E-3</v>
      </c>
      <c r="AW199" s="116">
        <v>2.6868673611111026E-2</v>
      </c>
      <c r="AX199" s="116">
        <v>2.1131467777777786</v>
      </c>
      <c r="AY199" s="116">
        <v>42.669767484099999</v>
      </c>
      <c r="AZ199" s="116">
        <v>24.021124288225</v>
      </c>
      <c r="BA199" s="116">
        <v>26.330231137834026</v>
      </c>
      <c r="BB199" s="116">
        <v>26.580546475056252</v>
      </c>
      <c r="BC199" s="116">
        <v>61.632587662806252</v>
      </c>
      <c r="BD199" s="116">
        <v>17.549682903167366</v>
      </c>
      <c r="BE199" s="116">
        <v>37.466681806677776</v>
      </c>
      <c r="BF199" s="116">
        <v>91.403000908402788</v>
      </c>
      <c r="BG199" s="116">
        <v>91.6262151584028</v>
      </c>
      <c r="BH199" s="116">
        <v>0.507931787377778</v>
      </c>
      <c r="BI199" s="116">
        <v>2.339648117417362</v>
      </c>
      <c r="BJ199" s="116">
        <v>1.7583423006250005</v>
      </c>
      <c r="BK199" s="116">
        <v>8.5518570399506917</v>
      </c>
      <c r="BL199" s="116">
        <v>89.433067940534031</v>
      </c>
      <c r="BM199" s="116">
        <v>37.606939629652572</v>
      </c>
      <c r="BN199" s="116">
        <v>3.7915868664000634</v>
      </c>
      <c r="BO199" s="116">
        <v>43.638461119639814</v>
      </c>
      <c r="BP199" s="116">
        <v>2.9688459641353711</v>
      </c>
      <c r="BQ199" s="116">
        <v>4.0949231481256847</v>
      </c>
      <c r="BR199" s="116">
        <v>4.3080461736111113</v>
      </c>
      <c r="BS199" s="116">
        <v>53.946576694444438</v>
      </c>
      <c r="BT199" s="116">
        <v>0.60827000694444433</v>
      </c>
      <c r="BU199" s="116">
        <v>32.681230562500005</v>
      </c>
      <c r="BV199" s="116">
        <v>0.30830256250000004</v>
      </c>
      <c r="BW199" s="116">
        <v>2.0846546944444442</v>
      </c>
      <c r="BX199" s="116">
        <v>23.647148027777781</v>
      </c>
      <c r="BY199" s="116">
        <v>1.9274694444444452E-2</v>
      </c>
      <c r="BZ199" s="116">
        <v>1.986455340277778</v>
      </c>
      <c r="CA199" s="116">
        <v>5.7460085069444418</v>
      </c>
      <c r="CB199" s="51" t="e">
        <f t="shared" si="1"/>
        <v>#DIV/0!</v>
      </c>
    </row>
    <row r="200" spans="1:80" x14ac:dyDescent="0.2">
      <c r="A200" s="44">
        <v>40816</v>
      </c>
      <c r="B200" s="116">
        <v>4.2040094694444389E-3</v>
      </c>
      <c r="C200" s="116">
        <v>7.9097306777777647E-3</v>
      </c>
      <c r="D200" s="116">
        <v>130.23994459380279</v>
      </c>
      <c r="E200" s="116">
        <v>17.995271006944446</v>
      </c>
      <c r="F200" s="116">
        <v>338.62152012780285</v>
      </c>
      <c r="G200" s="116">
        <v>181.05938341528403</v>
      </c>
      <c r="H200" s="116">
        <v>125.81230250340282</v>
      </c>
      <c r="I200" s="116">
        <v>30.756433736336106</v>
      </c>
      <c r="J200" s="116">
        <v>467.5206860247111</v>
      </c>
      <c r="K200" s="116">
        <v>64.546802980506243</v>
      </c>
      <c r="L200" s="116">
        <v>65.881008279802785</v>
      </c>
      <c r="M200" s="116">
        <v>66.513403580624981</v>
      </c>
      <c r="N200" s="116">
        <v>25.127662562499996</v>
      </c>
      <c r="O200" s="116">
        <v>558.1018019251361</v>
      </c>
      <c r="P200" s="116">
        <v>131.4265250465007</v>
      </c>
      <c r="Q200" s="116">
        <v>149.32935723486736</v>
      </c>
      <c r="R200" s="116">
        <v>106.10848930550624</v>
      </c>
      <c r="S200" s="116">
        <v>27.797582766927686</v>
      </c>
      <c r="T200" s="117">
        <v>59.688500694444443</v>
      </c>
      <c r="U200" s="116">
        <v>99.922398394200684</v>
      </c>
      <c r="V200" s="116">
        <v>59.129794368099986</v>
      </c>
      <c r="W200" s="116">
        <v>129.123109665225</v>
      </c>
      <c r="X200" s="116">
        <v>16.368639243306252</v>
      </c>
      <c r="Y200" s="116">
        <v>115.394842936334</v>
      </c>
      <c r="Z200" s="116">
        <v>0.30296217640000039</v>
      </c>
      <c r="AA200" s="116">
        <v>191.18592899999999</v>
      </c>
      <c r="AB200" s="116">
        <v>123.05074799258402</v>
      </c>
      <c r="AC200" s="116">
        <v>16.810109333511107</v>
      </c>
      <c r="AD200" s="116">
        <v>322.39707745070075</v>
      </c>
      <c r="AE200" s="116">
        <v>206.31559041610001</v>
      </c>
      <c r="AF200" s="116">
        <v>113.23513743999999</v>
      </c>
      <c r="AG200" s="116">
        <v>142.1636123534694</v>
      </c>
      <c r="AH200" s="116">
        <v>6.7613434000694452</v>
      </c>
      <c r="AI200" s="116">
        <v>0.25130503201111076</v>
      </c>
      <c r="AJ200" s="116">
        <v>10.002929578834028</v>
      </c>
      <c r="AK200" s="116">
        <v>1.2444852692249992</v>
      </c>
      <c r="AL200" s="116">
        <v>1.7588705402506948</v>
      </c>
      <c r="AM200" s="116">
        <v>1.6952951412250001</v>
      </c>
      <c r="AN200" s="116">
        <v>36.907204516899995</v>
      </c>
      <c r="AO200" s="116">
        <v>4.5735957026777792</v>
      </c>
      <c r="AP200" s="116">
        <v>2.4063610500250014</v>
      </c>
      <c r="AQ200" s="116">
        <v>0.29256289358402765</v>
      </c>
      <c r="AR200" s="116">
        <v>2.5867361111111146E-2</v>
      </c>
      <c r="AS200" s="116">
        <v>106.08591437266942</v>
      </c>
      <c r="AT200" s="116">
        <v>17.899245562499996</v>
      </c>
      <c r="AU200" s="116">
        <v>96.563377777777774</v>
      </c>
      <c r="AV200" s="116">
        <v>3.7861460027777726E-3</v>
      </c>
      <c r="AW200" s="116">
        <v>0.11977367361111128</v>
      </c>
      <c r="AX200" s="116">
        <v>1.1306777777777754E-2</v>
      </c>
      <c r="AY200" s="116">
        <v>45.053763084099998</v>
      </c>
      <c r="AZ200" s="116">
        <v>0.50117196422500043</v>
      </c>
      <c r="BA200" s="116">
        <v>3.1064091875006938</v>
      </c>
      <c r="BB200" s="116">
        <v>3.0212262580562497</v>
      </c>
      <c r="BC200" s="116">
        <v>1.5486371358062503</v>
      </c>
      <c r="BD200" s="116">
        <v>4.975836600069438E-2</v>
      </c>
      <c r="BE200" s="116">
        <v>5.9326507280111125</v>
      </c>
      <c r="BF200" s="116">
        <v>2.2734357100694451</v>
      </c>
      <c r="BG200" s="116">
        <v>2.3087536267361113</v>
      </c>
      <c r="BH200" s="116">
        <v>229.21980186671109</v>
      </c>
      <c r="BI200" s="116">
        <v>71.10046499858403</v>
      </c>
      <c r="BJ200" s="116">
        <v>6.2954573556249986</v>
      </c>
      <c r="BK200" s="116">
        <v>22.177090503784022</v>
      </c>
      <c r="BL200" s="116">
        <v>5.7879017077006925</v>
      </c>
      <c r="BM200" s="116">
        <v>68.236384379731476</v>
      </c>
      <c r="BN200" s="116">
        <v>1.5026898348062461E-2</v>
      </c>
      <c r="BO200" s="116">
        <v>1.4204333630344221</v>
      </c>
      <c r="BP200" s="116">
        <v>43.531651783653416</v>
      </c>
      <c r="BQ200" s="116">
        <v>27.797582766927686</v>
      </c>
      <c r="BR200" s="116">
        <v>4.4756928402777776</v>
      </c>
      <c r="BS200" s="116">
        <v>85.282146694444435</v>
      </c>
      <c r="BT200" s="116">
        <v>4.4517483402777787</v>
      </c>
      <c r="BU200" s="116">
        <v>29.232945562499996</v>
      </c>
      <c r="BV200" s="116">
        <v>0.22586256249999995</v>
      </c>
      <c r="BW200" s="116">
        <v>0.28747469444444446</v>
      </c>
      <c r="BX200" s="116">
        <v>31.841568027777772</v>
      </c>
      <c r="BY200" s="116">
        <v>1.3661713611111113</v>
      </c>
      <c r="BZ200" s="116">
        <v>0.92048034027777781</v>
      </c>
      <c r="CA200" s="116">
        <v>8.049041840277777</v>
      </c>
      <c r="CB200" s="51" t="e">
        <f t="shared" si="1"/>
        <v>#DIV/0!</v>
      </c>
    </row>
    <row r="201" spans="1:80" x14ac:dyDescent="0.2">
      <c r="A201" s="44">
        <v>40847</v>
      </c>
      <c r="B201" s="116">
        <v>4.3346861361111058E-3</v>
      </c>
      <c r="C201" s="116">
        <v>7.8387413444444328E-3</v>
      </c>
      <c r="D201" s="116">
        <v>155.06297139680279</v>
      </c>
      <c r="E201" s="116">
        <v>13.761997746944447</v>
      </c>
      <c r="F201" s="116">
        <v>249.7451864111361</v>
      </c>
      <c r="G201" s="116">
        <v>282.36329746278409</v>
      </c>
      <c r="H201" s="116">
        <v>180.35661826173606</v>
      </c>
      <c r="I201" s="116">
        <v>23.404808748669442</v>
      </c>
      <c r="J201" s="116">
        <v>104.00681864604447</v>
      </c>
      <c r="K201" s="116">
        <v>104.90260962900624</v>
      </c>
      <c r="L201" s="116">
        <v>99.125686128802784</v>
      </c>
      <c r="M201" s="116">
        <v>117.827225780625</v>
      </c>
      <c r="N201" s="116">
        <v>88.308307562499991</v>
      </c>
      <c r="O201" s="116">
        <v>502.27182112113604</v>
      </c>
      <c r="P201" s="116">
        <v>191.84906983666738</v>
      </c>
      <c r="Q201" s="116">
        <v>229.32743471286739</v>
      </c>
      <c r="R201" s="116">
        <v>144.04326324900626</v>
      </c>
      <c r="S201" s="116">
        <v>17.671954963858816</v>
      </c>
      <c r="T201" s="117">
        <v>104.53358402777775</v>
      </c>
      <c r="U201" s="116">
        <v>139.30563539970069</v>
      </c>
      <c r="V201" s="116">
        <v>103.42910340009999</v>
      </c>
      <c r="W201" s="116">
        <v>211.59964399622504</v>
      </c>
      <c r="X201" s="116">
        <v>85.408695430806247</v>
      </c>
      <c r="Y201" s="116">
        <v>242.77070317850067</v>
      </c>
      <c r="Z201" s="116">
        <v>8.4255511823999978</v>
      </c>
      <c r="AA201" s="116">
        <v>132.779529</v>
      </c>
      <c r="AB201" s="116">
        <v>87.291197422250676</v>
      </c>
      <c r="AC201" s="116">
        <v>0.60033570151111082</v>
      </c>
      <c r="AD201" s="116">
        <v>271.02315276636739</v>
      </c>
      <c r="AE201" s="116">
        <v>62.549275616099997</v>
      </c>
      <c r="AF201" s="116">
        <v>79.809208960000007</v>
      </c>
      <c r="AG201" s="116">
        <v>26.853763117136122</v>
      </c>
      <c r="AH201" s="116">
        <v>5.2571229084027786</v>
      </c>
      <c r="AI201" s="116">
        <v>0.30360467334444391</v>
      </c>
      <c r="AJ201" s="116">
        <v>0.37557388700069438</v>
      </c>
      <c r="AK201" s="116">
        <v>14.469388938225</v>
      </c>
      <c r="AL201" s="116">
        <v>16.272154238750694</v>
      </c>
      <c r="AM201" s="116">
        <v>6.1097672249999955E-3</v>
      </c>
      <c r="AN201" s="116">
        <v>9.5534773569000038</v>
      </c>
      <c r="AO201" s="116">
        <v>15.928107606677775</v>
      </c>
      <c r="AP201" s="116">
        <v>7.2692517840249984</v>
      </c>
      <c r="AQ201" s="116">
        <v>5.3954424247506942</v>
      </c>
      <c r="AR201" s="116">
        <v>1.4380006944444441</v>
      </c>
      <c r="AS201" s="116">
        <v>67.448413914336115</v>
      </c>
      <c r="AT201" s="116">
        <v>28.294420562500004</v>
      </c>
      <c r="AU201" s="116">
        <v>86.924544444444464</v>
      </c>
      <c r="AV201" s="116">
        <v>3.7861460027777726E-3</v>
      </c>
      <c r="AW201" s="116">
        <v>1.1253673611111164E-2</v>
      </c>
      <c r="AX201" s="116">
        <v>0.40492011111111093</v>
      </c>
      <c r="AY201" s="116">
        <v>7.5108335481000008</v>
      </c>
      <c r="AZ201" s="116">
        <v>2.7316321452249985</v>
      </c>
      <c r="BA201" s="116">
        <v>6.3066318755006945</v>
      </c>
      <c r="BB201" s="116">
        <v>6.18500734605625</v>
      </c>
      <c r="BC201" s="116">
        <v>41.416400335806244</v>
      </c>
      <c r="BD201" s="116">
        <v>5.6101041068340276</v>
      </c>
      <c r="BE201" s="116">
        <v>71.125552736011102</v>
      </c>
      <c r="BF201" s="116">
        <v>11.646578168402778</v>
      </c>
      <c r="BG201" s="116">
        <v>11.567084418402777</v>
      </c>
      <c r="BH201" s="116">
        <v>258.46328388271115</v>
      </c>
      <c r="BI201" s="116">
        <v>115.2533041794174</v>
      </c>
      <c r="BJ201" s="116">
        <v>5.587668630625001</v>
      </c>
      <c r="BK201" s="116">
        <v>6.0272418602840299</v>
      </c>
      <c r="BL201" s="116">
        <v>3.9227994670340274</v>
      </c>
      <c r="BM201" s="116">
        <v>101.97179073362346</v>
      </c>
      <c r="BN201" s="116">
        <v>4.0697484303630649</v>
      </c>
      <c r="BO201" s="116">
        <v>13.785861437571722</v>
      </c>
      <c r="BP201" s="116">
        <v>40.758840335055915</v>
      </c>
      <c r="BQ201" s="116">
        <v>17.671954963858816</v>
      </c>
      <c r="BR201" s="116">
        <v>0.69625117361111133</v>
      </c>
      <c r="BS201" s="116">
        <v>77.53096002777778</v>
      </c>
      <c r="BT201" s="116">
        <v>8.2373783402777772</v>
      </c>
      <c r="BU201" s="116">
        <v>4.8984755624999998</v>
      </c>
      <c r="BV201" s="116">
        <v>2.1097562499999983E-2</v>
      </c>
      <c r="BW201" s="116">
        <v>8.1891361111111116E-2</v>
      </c>
      <c r="BX201" s="116">
        <v>16.218071361111114</v>
      </c>
      <c r="BY201" s="116">
        <v>29.689784694444441</v>
      </c>
      <c r="BZ201" s="116">
        <v>0.84747367361111103</v>
      </c>
      <c r="CA201" s="116">
        <v>2.5056251736111115</v>
      </c>
      <c r="CB201" s="51" t="e">
        <f t="shared" si="1"/>
        <v>#DIV/0!</v>
      </c>
    </row>
    <row r="202" spans="1:80" x14ac:dyDescent="0.2">
      <c r="A202" s="44">
        <v>40877</v>
      </c>
      <c r="B202" s="116">
        <v>4.3610614694444376E-3</v>
      </c>
      <c r="C202" s="116">
        <v>7.8564586777777664E-3</v>
      </c>
      <c r="D202" s="116">
        <v>19.412586327469445</v>
      </c>
      <c r="E202" s="116">
        <v>3.3401826802777776</v>
      </c>
      <c r="F202" s="116">
        <v>6.0889099301361114</v>
      </c>
      <c r="G202" s="116">
        <v>1.6992925722840277</v>
      </c>
      <c r="H202" s="116">
        <v>17.822821251736116</v>
      </c>
      <c r="I202" s="116">
        <v>1.5247723361111038E-3</v>
      </c>
      <c r="J202" s="116">
        <v>9.1302277127111093</v>
      </c>
      <c r="K202" s="116">
        <v>1.1815744350062503</v>
      </c>
      <c r="L202" s="116">
        <v>0.90138251280277792</v>
      </c>
      <c r="M202" s="116">
        <v>1.6733362806250003</v>
      </c>
      <c r="N202" s="116">
        <v>1.2382125625000002</v>
      </c>
      <c r="O202" s="116">
        <v>2.4620068161361113</v>
      </c>
      <c r="P202" s="116">
        <v>0.66298813466736106</v>
      </c>
      <c r="Q202" s="116">
        <v>1.9853913732006943</v>
      </c>
      <c r="R202" s="116">
        <v>1.7657027960062484</v>
      </c>
      <c r="S202" s="116">
        <v>12.560545665601197</v>
      </c>
      <c r="T202" s="117">
        <v>1.1147840277777783</v>
      </c>
      <c r="U202" s="116">
        <v>1.9592137455340271</v>
      </c>
      <c r="V202" s="116">
        <v>1.3250081880999989</v>
      </c>
      <c r="W202" s="116">
        <v>2.6907481224999939E-2</v>
      </c>
      <c r="X202" s="116">
        <v>6.0990105963062504</v>
      </c>
      <c r="Y202" s="116">
        <v>2.5824757834027729E-2</v>
      </c>
      <c r="Z202" s="116">
        <v>7.6828752399999742E-2</v>
      </c>
      <c r="AA202" s="116">
        <v>79.512889000000001</v>
      </c>
      <c r="AB202" s="116">
        <v>6.0561477540840274</v>
      </c>
      <c r="AC202" s="116">
        <v>3.1857490177777822E-2</v>
      </c>
      <c r="AD202" s="116">
        <v>21.613379212034033</v>
      </c>
      <c r="AE202" s="116">
        <v>9.1748410000001249E-4</v>
      </c>
      <c r="AF202" s="116">
        <v>2.7443235599999989</v>
      </c>
      <c r="AG202" s="116">
        <v>0.94723827180277831</v>
      </c>
      <c r="AH202" s="116">
        <v>1.4600895834027772</v>
      </c>
      <c r="AI202" s="116">
        <v>7.8075722680111088</v>
      </c>
      <c r="AJ202" s="116">
        <v>1.1110916736110876E-4</v>
      </c>
      <c r="AK202" s="116">
        <v>5.7852997202249998</v>
      </c>
      <c r="AL202" s="116">
        <v>0.73320830275069449</v>
      </c>
      <c r="AM202" s="116">
        <v>8.1839162249999937E-3</v>
      </c>
      <c r="AN202" s="116">
        <v>4.0229528328999971</v>
      </c>
      <c r="AO202" s="116">
        <v>0.57942036534444508</v>
      </c>
      <c r="AP202" s="116">
        <v>1.4074381860249985</v>
      </c>
      <c r="AQ202" s="116">
        <v>2.6494371312506941</v>
      </c>
      <c r="AR202" s="116">
        <v>6.3546006944444429</v>
      </c>
      <c r="AS202" s="116">
        <v>4.84132742433611</v>
      </c>
      <c r="AT202" s="116">
        <v>8.1267755624999989</v>
      </c>
      <c r="AU202" s="116">
        <v>26.591211111111118</v>
      </c>
      <c r="AV202" s="116">
        <v>3.7861460027777726E-3</v>
      </c>
      <c r="AW202" s="116">
        <v>2.1340340277777845E-2</v>
      </c>
      <c r="AX202" s="116">
        <v>2.6677777777777339E-4</v>
      </c>
      <c r="AY202" s="116">
        <v>0.31943973610000009</v>
      </c>
      <c r="AZ202" s="116">
        <v>0.11318850922500022</v>
      </c>
      <c r="BA202" s="116">
        <v>5.5955863075006933</v>
      </c>
      <c r="BB202" s="116">
        <v>5.7112993780562489</v>
      </c>
      <c r="BC202" s="116">
        <v>2.4465417603062498</v>
      </c>
      <c r="BD202" s="116">
        <v>0.79358551250069476</v>
      </c>
      <c r="BE202" s="116">
        <v>4.6440393666777773</v>
      </c>
      <c r="BF202" s="116">
        <v>7.6037602917361111</v>
      </c>
      <c r="BG202" s="116">
        <v>7.6682378750694449</v>
      </c>
      <c r="BH202" s="116">
        <v>0.92928314671111123</v>
      </c>
      <c r="BI202" s="116">
        <v>13.878536861084031</v>
      </c>
      <c r="BJ202" s="116">
        <v>2.3900387006249981</v>
      </c>
      <c r="BK202" s="116">
        <v>4.8860523617361325E-2</v>
      </c>
      <c r="BL202" s="116">
        <v>5.3084428800340264</v>
      </c>
      <c r="BM202" s="116">
        <v>5.8754717919375601E-2</v>
      </c>
      <c r="BN202" s="116">
        <v>0.87920768209056277</v>
      </c>
      <c r="BO202" s="116">
        <v>2.645574955049522</v>
      </c>
      <c r="BP202" s="116">
        <v>9.4778699590532547</v>
      </c>
      <c r="BQ202" s="116">
        <v>12.560545665601197</v>
      </c>
      <c r="BR202" s="116">
        <v>0.89412784027777759</v>
      </c>
      <c r="BS202" s="116">
        <v>0.37802002777777749</v>
      </c>
      <c r="BT202" s="116">
        <v>4.0033340277777787E-2</v>
      </c>
      <c r="BU202" s="116">
        <v>1.9509105625000005</v>
      </c>
      <c r="BV202" s="116">
        <v>4.6117562500000021E-2</v>
      </c>
      <c r="BW202" s="116">
        <v>0.24618136111111108</v>
      </c>
      <c r="BX202" s="116">
        <v>3.6207746944444446</v>
      </c>
      <c r="BY202" s="116">
        <v>4.3611361111111129E-2</v>
      </c>
      <c r="BZ202" s="116">
        <v>1.6748673611111108E-2</v>
      </c>
      <c r="CA202" s="116">
        <v>1.8416751736111101</v>
      </c>
      <c r="CB202" s="51" t="e">
        <f t="shared" si="1"/>
        <v>#DIV/0!</v>
      </c>
    </row>
    <row r="203" spans="1:80" x14ac:dyDescent="0.2">
      <c r="A203" s="44">
        <v>40908</v>
      </c>
      <c r="B203" s="116">
        <v>4.4140521361111058E-3</v>
      </c>
      <c r="C203" s="116">
        <v>7.8919533444444315E-3</v>
      </c>
      <c r="D203" s="116">
        <v>11.259570395802779</v>
      </c>
      <c r="E203" s="116">
        <v>3.3474971469444452</v>
      </c>
      <c r="F203" s="116">
        <v>23.009977786469442</v>
      </c>
      <c r="G203" s="116">
        <v>2.3523302691173624</v>
      </c>
      <c r="H203" s="116">
        <v>4.9933999167361112</v>
      </c>
      <c r="I203" s="116">
        <v>4.4447250900027786</v>
      </c>
      <c r="J203" s="116">
        <v>26.018432683377775</v>
      </c>
      <c r="K203" s="116">
        <v>3.4446432006249993E-2</v>
      </c>
      <c r="L203" s="116">
        <v>1.2930229424694446</v>
      </c>
      <c r="M203" s="116">
        <v>2.1650915306249998</v>
      </c>
      <c r="N203" s="116">
        <v>23.885212562499998</v>
      </c>
      <c r="O203" s="116">
        <v>94.229311195136106</v>
      </c>
      <c r="P203" s="116">
        <v>0.62450955050069434</v>
      </c>
      <c r="Q203" s="116">
        <v>1.2379659152006948</v>
      </c>
      <c r="R203" s="116">
        <v>1.002796953006249</v>
      </c>
      <c r="S203" s="116">
        <v>0.21026541278609759</v>
      </c>
      <c r="T203" s="117">
        <v>9.2517361111110988E-2</v>
      </c>
      <c r="U203" s="116">
        <v>0.17705650970069459</v>
      </c>
      <c r="V203" s="116">
        <v>8.9586476100000312E-2</v>
      </c>
      <c r="W203" s="116">
        <v>1.4934428642250004</v>
      </c>
      <c r="X203" s="116">
        <v>1.4386023393062495</v>
      </c>
      <c r="Y203" s="116">
        <v>0.74978425316736075</v>
      </c>
      <c r="Z203" s="116">
        <v>6.652169472399998</v>
      </c>
      <c r="AA203" s="116">
        <v>0.15760899999999992</v>
      </c>
      <c r="AB203" s="116">
        <v>6.2426230114173595</v>
      </c>
      <c r="AC203" s="116">
        <v>5.7696680535111105</v>
      </c>
      <c r="AD203" s="116">
        <v>1.8722973418673619</v>
      </c>
      <c r="AE203" s="116">
        <v>6.9489704881000014</v>
      </c>
      <c r="AF203" s="116">
        <v>0.11854248999999972</v>
      </c>
      <c r="AG203" s="116">
        <v>131.85557618946945</v>
      </c>
      <c r="AH203" s="116">
        <v>9.5279741167361109</v>
      </c>
      <c r="AI203" s="116">
        <v>11.921850858677773</v>
      </c>
      <c r="AJ203" s="116">
        <v>3.3347903431673602</v>
      </c>
      <c r="AK203" s="116">
        <v>10.775232979225001</v>
      </c>
      <c r="AL203" s="116">
        <v>5.1298814807506936</v>
      </c>
      <c r="AM203" s="116">
        <v>0.32691521522499994</v>
      </c>
      <c r="AN203" s="116">
        <v>72.206996400899996</v>
      </c>
      <c r="AO203" s="116">
        <v>11.734758197344441</v>
      </c>
      <c r="AP203" s="116">
        <v>1.2885768740249992</v>
      </c>
      <c r="AQ203" s="116">
        <v>1.9931533570840279</v>
      </c>
      <c r="AR203" s="116">
        <v>2.5254506944444444</v>
      </c>
      <c r="AS203" s="116">
        <v>1.1549765076694449</v>
      </c>
      <c r="AT203" s="116">
        <v>3.3828405625000002</v>
      </c>
      <c r="AU203" s="116">
        <v>1.6044444444444443</v>
      </c>
      <c r="AV203" s="116">
        <v>3.7248643361111056E-3</v>
      </c>
      <c r="AW203" s="116">
        <v>2.1340340277777845E-2</v>
      </c>
      <c r="AX203" s="116">
        <v>3.0160111111111138E-2</v>
      </c>
      <c r="AY203" s="116">
        <v>25.651084796099997</v>
      </c>
      <c r="AZ203" s="116">
        <v>0.16302617522499968</v>
      </c>
      <c r="BA203" s="116">
        <v>4.2882160913340268</v>
      </c>
      <c r="BB203" s="116">
        <v>4.1880292285562497</v>
      </c>
      <c r="BC203" s="116">
        <v>5.1468068523062511</v>
      </c>
      <c r="BD203" s="116">
        <v>5.0879945167361024E-2</v>
      </c>
      <c r="BE203" s="116">
        <v>4.3013377344444451E-2</v>
      </c>
      <c r="BF203" s="116">
        <v>1.2903066736111144E-2</v>
      </c>
      <c r="BG203" s="116">
        <v>1.5689650069444463E-2</v>
      </c>
      <c r="BH203" s="116">
        <v>16.487714390044438</v>
      </c>
      <c r="BI203" s="116">
        <v>108.59496576025069</v>
      </c>
      <c r="BJ203" s="116">
        <v>4.2673556250000392E-3</v>
      </c>
      <c r="BK203" s="116">
        <v>20.615739174450688</v>
      </c>
      <c r="BL203" s="116">
        <v>2.6471100183673615</v>
      </c>
      <c r="BM203" s="116">
        <v>0.3362066267972259</v>
      </c>
      <c r="BN203" s="116">
        <v>3.2811400719680637</v>
      </c>
      <c r="BO203" s="116">
        <v>1.558998588781823</v>
      </c>
      <c r="BP203" s="116">
        <v>44.615692752729231</v>
      </c>
      <c r="BQ203" s="116">
        <v>0.21026541278609759</v>
      </c>
      <c r="BR203" s="116">
        <v>7.5304506944444516E-2</v>
      </c>
      <c r="BS203" s="116">
        <v>5.9284133611111107</v>
      </c>
      <c r="BT203" s="116">
        <v>0.14433667361111108</v>
      </c>
      <c r="BU203" s="116">
        <v>1.3380705625000004</v>
      </c>
      <c r="BV203" s="116">
        <v>8.9775625000000098E-3</v>
      </c>
      <c r="BW203" s="116">
        <v>1.3080277777777788E-3</v>
      </c>
      <c r="BX203" s="116">
        <v>1.697374694444445</v>
      </c>
      <c r="BY203" s="116">
        <v>0.16093469444444444</v>
      </c>
      <c r="BZ203" s="116">
        <v>3.976700694444444E-2</v>
      </c>
      <c r="CA203" s="116">
        <v>0.10698350694444422</v>
      </c>
      <c r="CB203" s="51" t="e">
        <f t="shared" si="1"/>
        <v>#DIV/0!</v>
      </c>
    </row>
    <row r="204" spans="1:80" x14ac:dyDescent="0.2">
      <c r="A204" s="44">
        <v>40939</v>
      </c>
      <c r="B204" s="116">
        <v>4.4140521361111058E-3</v>
      </c>
      <c r="C204" s="116">
        <v>7.7152800111110979E-3</v>
      </c>
      <c r="D204" s="116">
        <v>34.38448272280278</v>
      </c>
      <c r="E204" s="116">
        <v>5.5638588136111107</v>
      </c>
      <c r="F204" s="116">
        <v>110.16031324713609</v>
      </c>
      <c r="G204" s="116">
        <v>2.0285426591173605</v>
      </c>
      <c r="H204" s="116">
        <v>46.784118011736112</v>
      </c>
      <c r="I204" s="116">
        <v>7.7247956870027794</v>
      </c>
      <c r="J204" s="116">
        <v>133.9452849973778</v>
      </c>
      <c r="K204" s="116">
        <v>17.426429377506253</v>
      </c>
      <c r="L204" s="116">
        <v>26.964012127136115</v>
      </c>
      <c r="M204" s="116">
        <v>10.445985600624999</v>
      </c>
      <c r="N204" s="116">
        <v>1.1604675624999996</v>
      </c>
      <c r="O204" s="116">
        <v>107.72409075713611</v>
      </c>
      <c r="P204" s="116">
        <v>37.250993117334026</v>
      </c>
      <c r="Q204" s="116">
        <v>44.955158794367357</v>
      </c>
      <c r="R204" s="116">
        <v>26.710317081006256</v>
      </c>
      <c r="S204" s="116">
        <v>40.7009384167742</v>
      </c>
      <c r="T204" s="117">
        <v>14.547867361111113</v>
      </c>
      <c r="U204" s="116">
        <v>17.056741683700697</v>
      </c>
      <c r="V204" s="116">
        <v>15.153191144100008</v>
      </c>
      <c r="W204" s="116">
        <v>50.474843839225009</v>
      </c>
      <c r="X204" s="116">
        <v>27.437508276806259</v>
      </c>
      <c r="Y204" s="116">
        <v>27.548860437834019</v>
      </c>
      <c r="Z204" s="116">
        <v>19.08746196640001</v>
      </c>
      <c r="AA204" s="116">
        <v>102.67768899999999</v>
      </c>
      <c r="AB204" s="116">
        <v>24.849984058917361</v>
      </c>
      <c r="AC204" s="116">
        <v>21.477539776177778</v>
      </c>
      <c r="AD204" s="116">
        <v>73.954510435200675</v>
      </c>
      <c r="AE204" s="116">
        <v>15.577309176099998</v>
      </c>
      <c r="AF204" s="116">
        <v>34.435771240000001</v>
      </c>
      <c r="AG204" s="116">
        <v>115.22866727313614</v>
      </c>
      <c r="AH204" s="116">
        <v>27.640868126736109</v>
      </c>
      <c r="AI204" s="116">
        <v>34.679103950677785</v>
      </c>
      <c r="AJ204" s="116">
        <v>45.285620675834025</v>
      </c>
      <c r="AK204" s="116">
        <v>30.965162683225</v>
      </c>
      <c r="AL204" s="116">
        <v>70.915332230417363</v>
      </c>
      <c r="AM204" s="116">
        <v>23.860929105224997</v>
      </c>
      <c r="AN204" s="116">
        <v>9.0410266488999973</v>
      </c>
      <c r="AO204" s="116">
        <v>14.53818099067778</v>
      </c>
      <c r="AP204" s="116">
        <v>5.1790153050250023</v>
      </c>
      <c r="AQ204" s="116">
        <v>37.525313333750695</v>
      </c>
      <c r="AR204" s="116">
        <v>3.3825340277777776</v>
      </c>
      <c r="AS204" s="116">
        <v>5.276660753002778</v>
      </c>
      <c r="AT204" s="116">
        <v>5.1042105624999987</v>
      </c>
      <c r="AU204" s="116">
        <v>25.233877777777771</v>
      </c>
      <c r="AV204" s="116">
        <v>3.8231550027777728E-3</v>
      </c>
      <c r="AW204" s="116">
        <v>7.4103402777778203E-3</v>
      </c>
      <c r="AX204" s="116">
        <v>2.0640111111111158E-2</v>
      </c>
      <c r="AY204" s="116">
        <v>3.5513025600999999</v>
      </c>
      <c r="AZ204" s="116">
        <v>38.791284910225002</v>
      </c>
      <c r="BA204" s="116">
        <v>37.461754561000696</v>
      </c>
      <c r="BB204" s="116">
        <v>37.16447743155625</v>
      </c>
      <c r="BC204" s="116">
        <v>30.877553913806249</v>
      </c>
      <c r="BD204" s="116">
        <v>2.3758086321673604</v>
      </c>
      <c r="BE204" s="116">
        <v>8.687736600011112</v>
      </c>
      <c r="BF204" s="116">
        <v>46.400732770069446</v>
      </c>
      <c r="BG204" s="116">
        <v>46.241926686736115</v>
      </c>
      <c r="BH204" s="116">
        <v>99.947873461377768</v>
      </c>
      <c r="BI204" s="116">
        <v>9.3684405254173608</v>
      </c>
      <c r="BJ204" s="116">
        <v>1.7527774056250007</v>
      </c>
      <c r="BK204" s="116">
        <v>5.3312770402840268</v>
      </c>
      <c r="BL204" s="116">
        <v>51.172478792534022</v>
      </c>
      <c r="BM204" s="116">
        <v>9.1737280277048736</v>
      </c>
      <c r="BN204" s="116">
        <v>30.154510227000063</v>
      </c>
      <c r="BO204" s="116">
        <v>24.007958213409722</v>
      </c>
      <c r="BP204" s="116">
        <v>3.587739600706819</v>
      </c>
      <c r="BQ204" s="116">
        <v>40.7009384167742</v>
      </c>
      <c r="BR204" s="116">
        <v>4.0578745069444437</v>
      </c>
      <c r="BS204" s="116">
        <v>46.174290027777779</v>
      </c>
      <c r="BT204" s="116">
        <v>7.8446673611111115E-2</v>
      </c>
      <c r="BU204" s="116">
        <v>6.0184355624999988</v>
      </c>
      <c r="BV204" s="116">
        <v>0.78278256249999989</v>
      </c>
      <c r="BW204" s="116">
        <v>0.5682646944444445</v>
      </c>
      <c r="BX204" s="116">
        <v>12.16033136111111</v>
      </c>
      <c r="BY204" s="116">
        <v>0.57937469444444423</v>
      </c>
      <c r="BZ204" s="116">
        <v>0.14484367361111114</v>
      </c>
      <c r="CA204" s="116">
        <v>4.0116751736111134</v>
      </c>
      <c r="CB204" s="51" t="e">
        <f t="shared" ref="CB204:CB258" si="2">(CB83-CB$138)^2</f>
        <v>#DIV/0!</v>
      </c>
    </row>
    <row r="205" spans="1:80" x14ac:dyDescent="0.2">
      <c r="A205" s="44">
        <v>40968</v>
      </c>
      <c r="B205" s="116">
        <v>4.1781141361111043E-3</v>
      </c>
      <c r="C205" s="116">
        <v>7.7328573444444314E-3</v>
      </c>
      <c r="D205" s="116">
        <v>2.0468214178027773</v>
      </c>
      <c r="E205" s="116">
        <v>7.8597057002777788</v>
      </c>
      <c r="F205" s="116">
        <v>22.816178234802774</v>
      </c>
      <c r="G205" s="116">
        <v>35.114740216617356</v>
      </c>
      <c r="H205" s="116">
        <v>21.527666710069443</v>
      </c>
      <c r="I205" s="116">
        <v>0.23936719333611109</v>
      </c>
      <c r="J205" s="116">
        <v>1.6351589377777892E-2</v>
      </c>
      <c r="K205" s="116">
        <v>12.678566686506249</v>
      </c>
      <c r="L205" s="116">
        <v>14.974487797136112</v>
      </c>
      <c r="M205" s="116">
        <v>9.2740043556250011</v>
      </c>
      <c r="N205" s="116">
        <v>10.937902562499998</v>
      </c>
      <c r="O205" s="116">
        <v>22.306524337136114</v>
      </c>
      <c r="P205" s="116">
        <v>0.70721232000069434</v>
      </c>
      <c r="Q205" s="116">
        <v>6.256305756367361</v>
      </c>
      <c r="R205" s="116">
        <v>10.727606466506254</v>
      </c>
      <c r="S205" s="116">
        <v>5.7599463736453345</v>
      </c>
      <c r="T205" s="117">
        <v>12.349367361111108</v>
      </c>
      <c r="U205" s="116">
        <v>8.9878890770340298</v>
      </c>
      <c r="V205" s="116">
        <v>12.929849556100001</v>
      </c>
      <c r="W205" s="116">
        <v>0.84615161822500029</v>
      </c>
      <c r="X205" s="116">
        <v>37.386896242806252</v>
      </c>
      <c r="Y205" s="116">
        <v>14.604620190667362</v>
      </c>
      <c r="Z205" s="116">
        <v>2.2596102400000102E-2</v>
      </c>
      <c r="AA205" s="116">
        <v>29.626249000000005</v>
      </c>
      <c r="AB205" s="116">
        <v>20.689542111584029</v>
      </c>
      <c r="AC205" s="116">
        <v>20.443841676844439</v>
      </c>
      <c r="AD205" s="116">
        <v>16.900163412034029</v>
      </c>
      <c r="AE205" s="116">
        <v>31.496901084100003</v>
      </c>
      <c r="AF205" s="116">
        <v>7.7896810000000016</v>
      </c>
      <c r="AG205" s="116">
        <v>13.69472407413611</v>
      </c>
      <c r="AH205" s="116">
        <v>23.171306550069446</v>
      </c>
      <c r="AI205" s="116">
        <v>1.873604314677779</v>
      </c>
      <c r="AJ205" s="116">
        <v>0.83035985633402765</v>
      </c>
      <c r="AK205" s="116">
        <v>11.146483663225</v>
      </c>
      <c r="AL205" s="116">
        <v>0.37690288241736103</v>
      </c>
      <c r="AM205" s="116">
        <v>36.467528157224997</v>
      </c>
      <c r="AN205" s="116">
        <v>0.77533308089999908</v>
      </c>
      <c r="AO205" s="116">
        <v>3.1655407786777787</v>
      </c>
      <c r="AP205" s="116">
        <v>4.3879566150250024</v>
      </c>
      <c r="AQ205" s="116">
        <v>4.6199597657506946</v>
      </c>
      <c r="AR205" s="116">
        <v>2.2250694444444413E-2</v>
      </c>
      <c r="AS205" s="116">
        <v>6.6775641963361112</v>
      </c>
      <c r="AT205" s="116">
        <v>2.6871405624999998</v>
      </c>
      <c r="AU205" s="116">
        <v>29.629877777777768</v>
      </c>
      <c r="AV205" s="116">
        <v>3.7861460027777726E-3</v>
      </c>
      <c r="AW205" s="116">
        <v>0.11295200694444464</v>
      </c>
      <c r="AX205" s="116">
        <v>0.78558677777777752</v>
      </c>
      <c r="AY205" s="116">
        <v>6.4912338840999997</v>
      </c>
      <c r="AZ205" s="116">
        <v>0.31442374022500036</v>
      </c>
      <c r="BA205" s="116">
        <v>1.7221291028340282</v>
      </c>
      <c r="BB205" s="116">
        <v>1.7865864400562503</v>
      </c>
      <c r="BC205" s="116">
        <v>7.4210340848062497</v>
      </c>
      <c r="BD205" s="116">
        <v>0.18702669700069435</v>
      </c>
      <c r="BE205" s="116">
        <v>6.5961477680111127</v>
      </c>
      <c r="BF205" s="116">
        <v>0.71353216840277756</v>
      </c>
      <c r="BG205" s="116">
        <v>0.69395841840277783</v>
      </c>
      <c r="BH205" s="116">
        <v>49.650249739377784</v>
      </c>
      <c r="BI205" s="116">
        <v>2.681048741084028</v>
      </c>
      <c r="BJ205" s="116">
        <v>0.99615370562499939</v>
      </c>
      <c r="BK205" s="116">
        <v>0.17837459511736156</v>
      </c>
      <c r="BL205" s="116">
        <v>42.285183154867362</v>
      </c>
      <c r="BM205" s="116">
        <v>6.8950424014936251</v>
      </c>
      <c r="BN205" s="116">
        <v>7.7579100165062462E-2</v>
      </c>
      <c r="BO205" s="116">
        <v>0.61271110414982266</v>
      </c>
      <c r="BP205" s="116">
        <v>5.3944844246386534</v>
      </c>
      <c r="BQ205" s="116">
        <v>5.7599463736453345</v>
      </c>
      <c r="BR205" s="116">
        <v>2.3544345069444446</v>
      </c>
      <c r="BS205" s="116">
        <v>15.016916694444445</v>
      </c>
      <c r="BT205" s="116">
        <v>2.0738400069444447</v>
      </c>
      <c r="BU205" s="116">
        <v>1.5209055624999999</v>
      </c>
      <c r="BV205" s="116">
        <v>0.51086756249999998</v>
      </c>
      <c r="BW205" s="116">
        <v>0.1048680277777778</v>
      </c>
      <c r="BX205" s="116">
        <v>4.9158280277777768</v>
      </c>
      <c r="BY205" s="116">
        <v>0.67431469444444436</v>
      </c>
      <c r="BZ205" s="116">
        <v>0.34878867361111116</v>
      </c>
      <c r="CA205" s="116">
        <v>1.5698001736111118</v>
      </c>
      <c r="CB205" s="51" t="e">
        <f t="shared" si="2"/>
        <v>#DIV/0!</v>
      </c>
    </row>
    <row r="206" spans="1:80" x14ac:dyDescent="0.2">
      <c r="A206" s="44">
        <v>40999</v>
      </c>
      <c r="B206" s="116">
        <v>4.1522988027777727E-3</v>
      </c>
      <c r="C206" s="116">
        <v>7.7152800111110979E-3</v>
      </c>
      <c r="D206" s="116">
        <v>14.038722559469447</v>
      </c>
      <c r="E206" s="116">
        <v>4.6604894002777772</v>
      </c>
      <c r="F206" s="116">
        <v>13.101299050136113</v>
      </c>
      <c r="G206" s="116">
        <v>15.024390237117361</v>
      </c>
      <c r="H206" s="116">
        <v>40.019435775069446</v>
      </c>
      <c r="I206" s="116">
        <v>10.866593590669448</v>
      </c>
      <c r="J206" s="116">
        <v>36.422753882711113</v>
      </c>
      <c r="K206" s="116">
        <v>5.8932296220062508</v>
      </c>
      <c r="L206" s="116">
        <v>5.9169994918027786</v>
      </c>
      <c r="M206" s="116">
        <v>6.3198189056249996</v>
      </c>
      <c r="N206" s="116">
        <v>23.646337562500001</v>
      </c>
      <c r="O206" s="116">
        <v>17.11293497913611</v>
      </c>
      <c r="P206" s="116">
        <v>6.1586322195006948</v>
      </c>
      <c r="Q206" s="116">
        <v>1.6575553973673609</v>
      </c>
      <c r="R206" s="116">
        <v>2.0440492385062514</v>
      </c>
      <c r="S206" s="116">
        <v>0.42619449578849361</v>
      </c>
      <c r="T206" s="117">
        <v>6.6779173611111107</v>
      </c>
      <c r="U206" s="116">
        <v>2.1417761495340284</v>
      </c>
      <c r="V206" s="116">
        <v>6.1058904201000033</v>
      </c>
      <c r="W206" s="116">
        <v>4.4014571412250012</v>
      </c>
      <c r="X206" s="116">
        <v>12.699120234306251</v>
      </c>
      <c r="Y206" s="116">
        <v>1.8160280060006946</v>
      </c>
      <c r="Z206" s="116">
        <v>0.38214651239999964</v>
      </c>
      <c r="AA206" s="116">
        <v>12.794929</v>
      </c>
      <c r="AB206" s="116">
        <v>1.8571102750694471E-2</v>
      </c>
      <c r="AC206" s="116">
        <v>2.9285020555111116</v>
      </c>
      <c r="AD206" s="116">
        <v>6.6276340457006961</v>
      </c>
      <c r="AE206" s="116">
        <v>2.2958007361000008</v>
      </c>
      <c r="AF206" s="116">
        <v>5.7504039999999791E-2</v>
      </c>
      <c r="AG206" s="116">
        <v>4.122273747802776</v>
      </c>
      <c r="AH206" s="116">
        <v>2.4271822367361109</v>
      </c>
      <c r="AI206" s="116">
        <v>0.1512406173444448</v>
      </c>
      <c r="AJ206" s="116">
        <v>0.2152410968340277</v>
      </c>
      <c r="AK206" s="116">
        <v>9.9139968224999972E-2</v>
      </c>
      <c r="AL206" s="116">
        <v>0.34126140425069446</v>
      </c>
      <c r="AM206" s="116">
        <v>7.5390606902250017</v>
      </c>
      <c r="AN206" s="116">
        <v>1.7510434929000009</v>
      </c>
      <c r="AO206" s="116">
        <v>4.5667547533444459</v>
      </c>
      <c r="AP206" s="116">
        <v>2.5136675570249989</v>
      </c>
      <c r="AQ206" s="116">
        <v>0.10640045975069436</v>
      </c>
      <c r="AR206" s="116">
        <v>1.8518673611111112</v>
      </c>
      <c r="AS206" s="116">
        <v>1.9664499643361102</v>
      </c>
      <c r="AT206" s="116">
        <v>0.5339955624999998</v>
      </c>
      <c r="AU206" s="116">
        <v>0.52804444444444465</v>
      </c>
      <c r="AV206" s="116">
        <v>3.7861460027777726E-3</v>
      </c>
      <c r="AW206" s="116">
        <v>6.5578673611111221E-2</v>
      </c>
      <c r="AX206" s="116">
        <v>0.9728534444444441</v>
      </c>
      <c r="AY206" s="116">
        <v>1.1244269521000003</v>
      </c>
      <c r="AZ206" s="116">
        <v>21.590566299224999</v>
      </c>
      <c r="BA206" s="116">
        <v>0.76055986350069438</v>
      </c>
      <c r="BB206" s="116">
        <v>0.71870973405625005</v>
      </c>
      <c r="BC206" s="116">
        <v>0.38982228780625</v>
      </c>
      <c r="BD206" s="116">
        <v>0.12108022116736102</v>
      </c>
      <c r="BE206" s="116">
        <v>3.268514462677778</v>
      </c>
      <c r="BF206" s="116">
        <v>12.712136583402776</v>
      </c>
      <c r="BG206" s="116">
        <v>12.629079833402775</v>
      </c>
      <c r="BH206" s="116">
        <v>5.050327326044445</v>
      </c>
      <c r="BI206" s="116">
        <v>0.61372992241736102</v>
      </c>
      <c r="BJ206" s="116">
        <v>104.26707376562499</v>
      </c>
      <c r="BK206" s="116">
        <v>0.47106831511736152</v>
      </c>
      <c r="BL206" s="116">
        <v>41.449056498867364</v>
      </c>
      <c r="BM206" s="116">
        <v>1.819189347354226</v>
      </c>
      <c r="BN206" s="116">
        <v>0.16517945171756274</v>
      </c>
      <c r="BO206" s="116">
        <v>2.6664984323047234</v>
      </c>
      <c r="BP206" s="116">
        <v>3.3035136602973192</v>
      </c>
      <c r="BQ206" s="116">
        <v>0.42619449578849361</v>
      </c>
      <c r="BR206" s="116">
        <v>4.1786173611111192E-2</v>
      </c>
      <c r="BS206" s="116">
        <v>0.3194133611111114</v>
      </c>
      <c r="BT206" s="116">
        <v>1.5933402777777747E-3</v>
      </c>
      <c r="BU206" s="116">
        <v>0.19647056249999997</v>
      </c>
      <c r="BV206" s="116">
        <v>0.20679756250000003</v>
      </c>
      <c r="BW206" s="116">
        <v>0.8031146944444445</v>
      </c>
      <c r="BX206" s="116">
        <v>5.9546944444444265E-3</v>
      </c>
      <c r="BY206" s="116">
        <v>11.214684694444445</v>
      </c>
      <c r="BZ206" s="116">
        <v>3.5878673611111113E-2</v>
      </c>
      <c r="CA206" s="116">
        <v>2.9184027777776658E-4</v>
      </c>
      <c r="CB206" s="51" t="e">
        <f t="shared" si="2"/>
        <v>#DIV/0!</v>
      </c>
    </row>
    <row r="207" spans="1:80" x14ac:dyDescent="0.2">
      <c r="A207" s="44">
        <v>41029</v>
      </c>
      <c r="B207" s="116">
        <v>3.6166191361111056E-3</v>
      </c>
      <c r="C207" s="116">
        <v>7.6626680111110991E-3</v>
      </c>
      <c r="D207" s="116">
        <v>3.4118830798027782</v>
      </c>
      <c r="E207" s="116">
        <v>0.42195850694444426</v>
      </c>
      <c r="F207" s="116">
        <v>4.8183396218027781</v>
      </c>
      <c r="G207" s="116">
        <v>2.5272441224506945</v>
      </c>
      <c r="H207" s="116">
        <v>2.3507277934027782</v>
      </c>
      <c r="I207" s="116">
        <v>1.3387608456694442</v>
      </c>
      <c r="J207" s="116">
        <v>0.10688104537777747</v>
      </c>
      <c r="K207" s="116">
        <v>1.6672038960062501</v>
      </c>
      <c r="L207" s="116">
        <v>0.93607882513611129</v>
      </c>
      <c r="M207" s="116">
        <v>2.4538439256250002</v>
      </c>
      <c r="N207" s="116">
        <v>1.8968175625000003</v>
      </c>
      <c r="O207" s="116">
        <v>8.1851970238027789</v>
      </c>
      <c r="P207" s="116">
        <v>4.5639521561673622</v>
      </c>
      <c r="Q207" s="116">
        <v>6.6746746257006944</v>
      </c>
      <c r="R207" s="116">
        <v>1.4786499200062486</v>
      </c>
      <c r="S207" s="116">
        <v>9.175336929942407E-2</v>
      </c>
      <c r="T207" s="117">
        <v>1.6791840277777779</v>
      </c>
      <c r="U207" s="116">
        <v>2.2720110702006941</v>
      </c>
      <c r="V207" s="116">
        <v>1.9945630440999988</v>
      </c>
      <c r="W207" s="116">
        <v>7.306398211224999</v>
      </c>
      <c r="X207" s="116">
        <v>4.39957966280625</v>
      </c>
      <c r="Y207" s="116">
        <v>1.6289395628340286</v>
      </c>
      <c r="Z207" s="116">
        <v>0.99816084639999902</v>
      </c>
      <c r="AA207" s="116">
        <v>1.1172489999999999</v>
      </c>
      <c r="AB207" s="116">
        <v>5.5763240949173607</v>
      </c>
      <c r="AC207" s="116">
        <v>19.499407394844443</v>
      </c>
      <c r="AD207" s="116">
        <v>20.306912431867367</v>
      </c>
      <c r="AE207" s="116">
        <v>1.2009748921000005</v>
      </c>
      <c r="AF207" s="116">
        <v>16.004000249999997</v>
      </c>
      <c r="AG207" s="116">
        <v>1.0038804238027774</v>
      </c>
      <c r="AH207" s="116">
        <v>0.12058835006944445</v>
      </c>
      <c r="AI207" s="116">
        <v>0.6779930493444436</v>
      </c>
      <c r="AJ207" s="116">
        <v>0.83072439266736098</v>
      </c>
      <c r="AK207" s="116">
        <v>8.8871658882250006</v>
      </c>
      <c r="AL207" s="116">
        <v>0.42722455125069447</v>
      </c>
      <c r="AM207" s="116">
        <v>6.2927478462250006</v>
      </c>
      <c r="AN207" s="116">
        <v>16.310855368900004</v>
      </c>
      <c r="AO207" s="116">
        <v>0.25139861734444496</v>
      </c>
      <c r="AP207" s="116">
        <v>6.3043928310249973</v>
      </c>
      <c r="AQ207" s="116">
        <v>14.481760482584027</v>
      </c>
      <c r="AR207" s="116">
        <v>0.8265840277777774</v>
      </c>
      <c r="AS207" s="116">
        <v>1.3514023750027784</v>
      </c>
      <c r="AT207" s="116">
        <v>0.14383056250000006</v>
      </c>
      <c r="AU207" s="116">
        <v>4.6944444444444455</v>
      </c>
      <c r="AV207" s="116">
        <v>3.7738496694444397E-3</v>
      </c>
      <c r="AW207" s="116">
        <v>1.93673611111104E-4</v>
      </c>
      <c r="AX207" s="116">
        <v>0.41430677777777797</v>
      </c>
      <c r="AY207" s="116">
        <v>0.96528660010000011</v>
      </c>
      <c r="AZ207" s="116">
        <v>3.521252249999887E-4</v>
      </c>
      <c r="BA207" s="116">
        <v>7.4011247841673615</v>
      </c>
      <c r="BB207" s="116">
        <v>7.26931918805625</v>
      </c>
      <c r="BC207" s="116">
        <v>0.6482544453062502</v>
      </c>
      <c r="BD207" s="116">
        <v>0.10008734050069432</v>
      </c>
      <c r="BE207" s="116">
        <v>5.0705882280111121</v>
      </c>
      <c r="BF207" s="116">
        <v>1.0623596684027774</v>
      </c>
      <c r="BG207" s="116">
        <v>1.0384459184027777</v>
      </c>
      <c r="BH207" s="116">
        <v>5.9390014933777771</v>
      </c>
      <c r="BI207" s="116">
        <v>7.6502489084027847E-2</v>
      </c>
      <c r="BJ207" s="116">
        <v>131.56950264062502</v>
      </c>
      <c r="BK207" s="116">
        <v>69.27306420028404</v>
      </c>
      <c r="BL207" s="116">
        <v>6.0907360700694489E-2</v>
      </c>
      <c r="BM207" s="116">
        <v>1.9177478279286757</v>
      </c>
      <c r="BN207" s="116">
        <v>8.1145646890562556E-2</v>
      </c>
      <c r="BO207" s="116">
        <v>1.4279883137356222</v>
      </c>
      <c r="BP207" s="116">
        <v>2.5925474114714526</v>
      </c>
      <c r="BQ207" s="116">
        <v>9.175336929942407E-2</v>
      </c>
      <c r="BR207" s="116">
        <v>0.33129617361111097</v>
      </c>
      <c r="BS207" s="116">
        <v>3.045606694444444</v>
      </c>
      <c r="BT207" s="116">
        <v>8.9950006944444411E-2</v>
      </c>
      <c r="BU207" s="116">
        <v>0.33264056250000013</v>
      </c>
      <c r="BV207" s="116">
        <v>0.16382256249999999</v>
      </c>
      <c r="BW207" s="116">
        <v>0.51289469444444435</v>
      </c>
      <c r="BX207" s="116">
        <v>0.77939469444444465</v>
      </c>
      <c r="BY207" s="116">
        <v>1.6946944444444414E-3</v>
      </c>
      <c r="BZ207" s="116">
        <v>0.2395286736111111</v>
      </c>
      <c r="CA207" s="116">
        <v>1.2750173611111174E-2</v>
      </c>
      <c r="CB207" s="51" t="e">
        <f t="shared" si="2"/>
        <v>#DIV/0!</v>
      </c>
    </row>
    <row r="208" spans="1:80" x14ac:dyDescent="0.2">
      <c r="A208" s="44">
        <v>41060</v>
      </c>
      <c r="B208" s="116">
        <v>3.6407144694444388E-3</v>
      </c>
      <c r="C208" s="116">
        <v>7.5579840111110984E-3</v>
      </c>
      <c r="D208" s="116">
        <v>24.464614156136108</v>
      </c>
      <c r="E208" s="116">
        <v>4.4659664469444431</v>
      </c>
      <c r="F208" s="116">
        <v>125.22889422680278</v>
      </c>
      <c r="G208" s="116">
        <v>123.88871663178402</v>
      </c>
      <c r="H208" s="116">
        <v>73.606247350069481</v>
      </c>
      <c r="I208" s="116">
        <v>19.126175644669445</v>
      </c>
      <c r="J208" s="116">
        <v>89.724972480044428</v>
      </c>
      <c r="K208" s="116">
        <v>46.628446392506248</v>
      </c>
      <c r="L208" s="116">
        <v>52.861794007469442</v>
      </c>
      <c r="M208" s="116">
        <v>40.822835025625004</v>
      </c>
      <c r="N208" s="116">
        <v>69.935587562500004</v>
      </c>
      <c r="O208" s="116">
        <v>359.75764737413607</v>
      </c>
      <c r="P208" s="116">
        <v>44.84231983433402</v>
      </c>
      <c r="Q208" s="116">
        <v>62.377443080367371</v>
      </c>
      <c r="R208" s="116">
        <v>55.172175701006246</v>
      </c>
      <c r="S208" s="116">
        <v>2.2856889416698212</v>
      </c>
      <c r="T208" s="117">
        <v>46.455584027777775</v>
      </c>
      <c r="U208" s="116">
        <v>46.612287003534021</v>
      </c>
      <c r="V208" s="116">
        <v>45.566415084099994</v>
      </c>
      <c r="W208" s="116">
        <v>63.508706485224991</v>
      </c>
      <c r="X208" s="116">
        <v>53.410043027306244</v>
      </c>
      <c r="Y208" s="116">
        <v>8.1584449295006962</v>
      </c>
      <c r="Z208" s="116">
        <v>3.7993806400000163E-2</v>
      </c>
      <c r="AA208" s="116">
        <v>97.950609</v>
      </c>
      <c r="AB208" s="116">
        <v>130.61573607775071</v>
      </c>
      <c r="AC208" s="116">
        <v>78.632792716844435</v>
      </c>
      <c r="AD208" s="116">
        <v>161.68951392553407</v>
      </c>
      <c r="AE208" s="116">
        <v>118.80324209609999</v>
      </c>
      <c r="AF208" s="116">
        <v>133.86027203999998</v>
      </c>
      <c r="AG208" s="116">
        <v>49.571996278469449</v>
      </c>
      <c r="AH208" s="116">
        <v>0.42036852840277783</v>
      </c>
      <c r="AI208" s="116">
        <v>2.662782118677776</v>
      </c>
      <c r="AJ208" s="116">
        <v>5.6054903000694482E-2</v>
      </c>
      <c r="AK208" s="116">
        <v>0.70297324922500004</v>
      </c>
      <c r="AL208" s="116">
        <v>19.564027393750695</v>
      </c>
      <c r="AM208" s="116">
        <v>0.84812127422500005</v>
      </c>
      <c r="AN208" s="116">
        <v>1.3362666409000008</v>
      </c>
      <c r="AO208" s="116">
        <v>6.3685720111110412E-3</v>
      </c>
      <c r="AP208" s="116">
        <v>12.421712558025003</v>
      </c>
      <c r="AQ208" s="116">
        <v>0.26244189791736089</v>
      </c>
      <c r="AR208" s="116">
        <v>0.10835069444444441</v>
      </c>
      <c r="AS208" s="116">
        <v>12.792794812336112</v>
      </c>
      <c r="AT208" s="116">
        <v>3.4252755624999995</v>
      </c>
      <c r="AU208" s="116">
        <v>136.34454444444444</v>
      </c>
      <c r="AV208" s="116">
        <v>3.7861460027777726E-3</v>
      </c>
      <c r="AW208" s="116">
        <v>2.4362006944444521E-2</v>
      </c>
      <c r="AX208" s="116">
        <v>0.18806677777777786</v>
      </c>
      <c r="AY208" s="116">
        <v>6.410517609999998E-2</v>
      </c>
      <c r="AZ208" s="116">
        <v>5.1885322872250024</v>
      </c>
      <c r="BA208" s="116">
        <v>3.3867010228340284</v>
      </c>
      <c r="BB208" s="116">
        <v>3.4768543600562505</v>
      </c>
      <c r="BC208" s="116">
        <v>1.9660035903062503</v>
      </c>
      <c r="BD208" s="116">
        <v>0.8946022708340281</v>
      </c>
      <c r="BE208" s="116">
        <v>10.565121829344445</v>
      </c>
      <c r="BF208" s="116">
        <v>15.156162725069446</v>
      </c>
      <c r="BG208" s="116">
        <v>15.247137641736114</v>
      </c>
      <c r="BH208" s="116">
        <v>13.701891914711112</v>
      </c>
      <c r="BI208" s="116">
        <v>6.6269732945840278</v>
      </c>
      <c r="BJ208" s="116">
        <v>120.07612030562498</v>
      </c>
      <c r="BK208" s="116">
        <v>247.59161492695074</v>
      </c>
      <c r="BL208" s="116">
        <v>70.412335337367381</v>
      </c>
      <c r="BM208" s="116">
        <v>43.506420855833078</v>
      </c>
      <c r="BN208" s="116">
        <v>0.26440703912756258</v>
      </c>
      <c r="BO208" s="116">
        <v>4.7947876227901221</v>
      </c>
      <c r="BP208" s="116">
        <v>5.5048700187873028</v>
      </c>
      <c r="BQ208" s="116">
        <v>2.2856889416698212</v>
      </c>
      <c r="BR208" s="116">
        <v>1.4056078402777774</v>
      </c>
      <c r="BS208" s="116">
        <v>96.330953361111099</v>
      </c>
      <c r="BT208" s="116">
        <v>9.4243883402777797</v>
      </c>
      <c r="BU208" s="116">
        <v>2.7780555625000005</v>
      </c>
      <c r="BV208" s="116">
        <v>2.047562499999996E-3</v>
      </c>
      <c r="BW208" s="116">
        <v>7.6268027777777775E-2</v>
      </c>
      <c r="BX208" s="116">
        <v>24.530558027777779</v>
      </c>
      <c r="BY208" s="116">
        <v>3.9647446944444438</v>
      </c>
      <c r="BZ208" s="116">
        <v>0.56162534027777766</v>
      </c>
      <c r="CA208" s="116">
        <v>2.6800418402777768</v>
      </c>
      <c r="CB208" s="51" t="e">
        <f t="shared" si="2"/>
        <v>#DIV/0!</v>
      </c>
    </row>
    <row r="209" spans="1:80" x14ac:dyDescent="0.2">
      <c r="A209" s="44">
        <v>41090</v>
      </c>
      <c r="B209" s="116">
        <v>3.9738314694444396E-3</v>
      </c>
      <c r="C209" s="116">
        <v>7.6801853444444321E-3</v>
      </c>
      <c r="D209" s="116">
        <v>21.29571759046944</v>
      </c>
      <c r="E209" s="116">
        <v>7.2571870069444433</v>
      </c>
      <c r="F209" s="116">
        <v>21.175903653802784</v>
      </c>
      <c r="G209" s="116">
        <v>21.884331128117356</v>
      </c>
      <c r="H209" s="116">
        <v>21.650331450069448</v>
      </c>
      <c r="I209" s="116">
        <v>24.244315235336114</v>
      </c>
      <c r="J209" s="116">
        <v>1.4382405377777668E-2</v>
      </c>
      <c r="K209" s="116">
        <v>9.6863957285062519</v>
      </c>
      <c r="L209" s="116">
        <v>3.6179400278027769</v>
      </c>
      <c r="M209" s="116">
        <v>19.040350425625</v>
      </c>
      <c r="N209" s="116">
        <v>5.9401875625000002</v>
      </c>
      <c r="O209" s="116">
        <v>27.624712566136111</v>
      </c>
      <c r="P209" s="116">
        <v>19.137642824500695</v>
      </c>
      <c r="Q209" s="116">
        <v>19.916234255534029</v>
      </c>
      <c r="R209" s="116">
        <v>3.4856983350062523</v>
      </c>
      <c r="S209" s="116">
        <v>3.1556747500161766</v>
      </c>
      <c r="T209" s="117">
        <v>11.656534027777777</v>
      </c>
      <c r="U209" s="116">
        <v>8.3479437338673605</v>
      </c>
      <c r="V209" s="116">
        <v>10.969410240100006</v>
      </c>
      <c r="W209" s="116">
        <v>14.006792779225004</v>
      </c>
      <c r="X209" s="116">
        <v>5.151912597306251</v>
      </c>
      <c r="Y209" s="116">
        <v>3.633220386834028</v>
      </c>
      <c r="Z209" s="116">
        <v>11.2350995344</v>
      </c>
      <c r="AA209" s="116">
        <v>3.6595690000000003</v>
      </c>
      <c r="AB209" s="116">
        <v>46.577565175250697</v>
      </c>
      <c r="AC209" s="116">
        <v>45.463823484844447</v>
      </c>
      <c r="AD209" s="116">
        <v>17.930827927867362</v>
      </c>
      <c r="AE209" s="116">
        <v>5.1934307880999988</v>
      </c>
      <c r="AF209" s="116">
        <v>31.453028889999999</v>
      </c>
      <c r="AG209" s="116">
        <v>2.3872155538027782</v>
      </c>
      <c r="AH209" s="116">
        <v>6.6995125834027771</v>
      </c>
      <c r="AI209" s="116">
        <v>4.3768963573444442</v>
      </c>
      <c r="AJ209" s="116">
        <v>7.4214881180006946</v>
      </c>
      <c r="AK209" s="116">
        <v>21.774029050225</v>
      </c>
      <c r="AL209" s="116">
        <v>2.5191271259173607</v>
      </c>
      <c r="AM209" s="116">
        <v>24.401969827224995</v>
      </c>
      <c r="AN209" s="116">
        <v>15.966177892900003</v>
      </c>
      <c r="AO209" s="116">
        <v>11.921160308011105</v>
      </c>
      <c r="AP209" s="116">
        <v>38.64804273002499</v>
      </c>
      <c r="AQ209" s="116">
        <v>5.5197234324173614</v>
      </c>
      <c r="AR209" s="116">
        <v>7.9506944444444356E-3</v>
      </c>
      <c r="AS209" s="116">
        <v>14.358024009336111</v>
      </c>
      <c r="AT209" s="116">
        <v>1.8748455624999996</v>
      </c>
      <c r="AU209" s="116">
        <v>45.203211111111102</v>
      </c>
      <c r="AV209" s="116">
        <v>3.7861460027777726E-3</v>
      </c>
      <c r="AW209" s="116">
        <v>6.5578673611111221E-2</v>
      </c>
      <c r="AX209" s="116">
        <v>0.36764011111111089</v>
      </c>
      <c r="AY209" s="116">
        <v>0.84164110810000015</v>
      </c>
      <c r="AZ209" s="116">
        <v>5.2751294652249987</v>
      </c>
      <c r="BA209" s="116">
        <v>3.2760698334027796E-2</v>
      </c>
      <c r="BB209" s="116">
        <v>4.2161435556250036E-2</v>
      </c>
      <c r="BC209" s="116">
        <v>0.36175112430624984</v>
      </c>
      <c r="BD209" s="116">
        <v>5.0519679834027727E-2</v>
      </c>
      <c r="BE209" s="116">
        <v>1.1554171760111112</v>
      </c>
      <c r="BF209" s="116">
        <v>22.44872296673611</v>
      </c>
      <c r="BG209" s="116">
        <v>22.338305550069443</v>
      </c>
      <c r="BH209" s="116">
        <v>32.961300890711108</v>
      </c>
      <c r="BI209" s="116">
        <v>0.44757326508402778</v>
      </c>
      <c r="BJ209" s="116">
        <v>5.0912281406249988</v>
      </c>
      <c r="BK209" s="116">
        <v>16.787409761284039</v>
      </c>
      <c r="BL209" s="116">
        <v>61.360497501534027</v>
      </c>
      <c r="BM209" s="116">
        <v>15.050041329534979</v>
      </c>
      <c r="BN209" s="116">
        <v>10.226095923015571</v>
      </c>
      <c r="BO209" s="116">
        <v>1.7490211942819227</v>
      </c>
      <c r="BP209" s="116">
        <v>0.1067211672369036</v>
      </c>
      <c r="BQ209" s="116">
        <v>3.1556747500161766</v>
      </c>
      <c r="BR209" s="116">
        <v>2.4284027777777273E-4</v>
      </c>
      <c r="BS209" s="116">
        <v>3.7448700277777789</v>
      </c>
      <c r="BT209" s="116">
        <v>1.0817733402777781</v>
      </c>
      <c r="BU209" s="116">
        <v>0.27746556250000004</v>
      </c>
      <c r="BV209" s="116">
        <v>0.22538756250000005</v>
      </c>
      <c r="BW209" s="116">
        <v>3.3715080277777778</v>
      </c>
      <c r="BX209" s="116">
        <v>5.3046944444444643E-3</v>
      </c>
      <c r="BY209" s="116">
        <v>15.593284694444446</v>
      </c>
      <c r="BZ209" s="116">
        <v>5.7320340277777777E-2</v>
      </c>
      <c r="CA209" s="116">
        <v>1.668402777777855E-4</v>
      </c>
      <c r="CB209" s="51" t="e">
        <f t="shared" si="2"/>
        <v>#DIV/0!</v>
      </c>
    </row>
    <row r="210" spans="1:80" x14ac:dyDescent="0.2">
      <c r="A210" s="44">
        <v>41121</v>
      </c>
      <c r="B210" s="116">
        <v>4.1651964694444394E-3</v>
      </c>
      <c r="C210" s="116">
        <v>7.5753813444444321E-3</v>
      </c>
      <c r="D210" s="116">
        <v>2.5636119398027781</v>
      </c>
      <c r="E210" s="116">
        <v>2.3421751736111105</v>
      </c>
      <c r="F210" s="116">
        <v>0.28469872346944469</v>
      </c>
      <c r="G210" s="116">
        <v>15.179354951450692</v>
      </c>
      <c r="H210" s="116">
        <v>8.0655367361111337E-3</v>
      </c>
      <c r="I210" s="116">
        <v>4.3760430027777993E-3</v>
      </c>
      <c r="J210" s="116">
        <v>11.835847573377773</v>
      </c>
      <c r="K210" s="116">
        <v>8.0484271506249969E-2</v>
      </c>
      <c r="L210" s="116">
        <v>6.7958407136111038E-2</v>
      </c>
      <c r="M210" s="116">
        <v>7.2266880624999988E-2</v>
      </c>
      <c r="N210" s="116">
        <v>17.700952562500003</v>
      </c>
      <c r="O210" s="116">
        <v>17.900331471469443</v>
      </c>
      <c r="P210" s="116">
        <v>3.4794964245006939</v>
      </c>
      <c r="Q210" s="116">
        <v>7.1275072180340269</v>
      </c>
      <c r="R210" s="116">
        <v>0.34797906050624933</v>
      </c>
      <c r="S210" s="116">
        <v>0.79703264780525029</v>
      </c>
      <c r="T210" s="117">
        <v>0.51003402777777751</v>
      </c>
      <c r="U210" s="116">
        <v>9.2671029034027685E-2</v>
      </c>
      <c r="V210" s="116">
        <v>0.18879894010000045</v>
      </c>
      <c r="W210" s="116">
        <v>2.1905036012250001</v>
      </c>
      <c r="X210" s="116">
        <v>0.79616805980625038</v>
      </c>
      <c r="Y210" s="116">
        <v>11.485993161500696</v>
      </c>
      <c r="Z210" s="116">
        <v>3.0919002243999993</v>
      </c>
      <c r="AA210" s="116">
        <v>1.1299690000000004</v>
      </c>
      <c r="AB210" s="116">
        <v>4.1789239917361075E-2</v>
      </c>
      <c r="AC210" s="116">
        <v>21.196017980844449</v>
      </c>
      <c r="AD210" s="116">
        <v>0.70053691536736051</v>
      </c>
      <c r="AE210" s="116">
        <v>37.009093920099993</v>
      </c>
      <c r="AF210" s="116">
        <v>3.7209999999995864E-5</v>
      </c>
      <c r="AG210" s="116">
        <v>7.4126415136111207E-2</v>
      </c>
      <c r="AH210" s="116">
        <v>23.459895876736113</v>
      </c>
      <c r="AI210" s="116">
        <v>7.6989785880111095</v>
      </c>
      <c r="AJ210" s="116">
        <v>0.18332027200069442</v>
      </c>
      <c r="AK210" s="116">
        <v>42.252145027224998</v>
      </c>
      <c r="AL210" s="116">
        <v>14.773843911750697</v>
      </c>
      <c r="AM210" s="116">
        <v>3.6268726692250004</v>
      </c>
      <c r="AN210" s="116">
        <v>2.9665584169000021</v>
      </c>
      <c r="AO210" s="116">
        <v>1.7758316440111095</v>
      </c>
      <c r="AP210" s="116">
        <v>1.5529022840249986</v>
      </c>
      <c r="AQ210" s="116">
        <v>11.116283935250696</v>
      </c>
      <c r="AR210" s="116">
        <v>5.9984173611111116</v>
      </c>
      <c r="AS210" s="116">
        <v>18.383499468002778</v>
      </c>
      <c r="AT210" s="116">
        <v>1.6880505625</v>
      </c>
      <c r="AU210" s="116">
        <v>0.67787777777777747</v>
      </c>
      <c r="AV210" s="116">
        <v>3.7861460027777726E-3</v>
      </c>
      <c r="AW210" s="116">
        <v>1.9286736111110885E-3</v>
      </c>
      <c r="AX210" s="116">
        <v>6.434677777777785E-2</v>
      </c>
      <c r="AY210" s="116">
        <v>2.3417874840999997</v>
      </c>
      <c r="AZ210" s="116">
        <v>0.17236197722499974</v>
      </c>
      <c r="BA210" s="116">
        <v>12.702101940000695</v>
      </c>
      <c r="BB210" s="116">
        <v>12.529246010556252</v>
      </c>
      <c r="BC210" s="116">
        <v>3.4523776733062506</v>
      </c>
      <c r="BD210" s="116">
        <v>0.19710566116736097</v>
      </c>
      <c r="BE210" s="116">
        <v>19.158099820011106</v>
      </c>
      <c r="BF210" s="116">
        <v>2.7791668402777726E-2</v>
      </c>
      <c r="BG210" s="116">
        <v>2.4037918402777751E-2</v>
      </c>
      <c r="BH210" s="116">
        <v>16.692998966044446</v>
      </c>
      <c r="BI210" s="116">
        <v>3.2971629297506939</v>
      </c>
      <c r="BJ210" s="116">
        <v>12.992960930624994</v>
      </c>
      <c r="BK210" s="116">
        <v>150.8759172259507</v>
      </c>
      <c r="BL210" s="116">
        <v>333.87307966436742</v>
      </c>
      <c r="BM210" s="116">
        <v>0.27037636651642577</v>
      </c>
      <c r="BN210" s="116">
        <v>5.0773056843000655</v>
      </c>
      <c r="BO210" s="116">
        <v>2.9801070289918239</v>
      </c>
      <c r="BP210" s="116">
        <v>12.390703132520688</v>
      </c>
      <c r="BQ210" s="116">
        <v>0.79703264780525029</v>
      </c>
      <c r="BR210" s="116">
        <v>0.2646245069444445</v>
      </c>
      <c r="BS210" s="116">
        <v>12.007380027777778</v>
      </c>
      <c r="BT210" s="116">
        <v>8.40516736111111E-2</v>
      </c>
      <c r="BU210" s="116">
        <v>0.15464556249999994</v>
      </c>
      <c r="BV210" s="116">
        <v>1.7815575625000002</v>
      </c>
      <c r="BW210" s="116">
        <v>2.8017180277777785</v>
      </c>
      <c r="BX210" s="116">
        <v>1.6171361111111091E-2</v>
      </c>
      <c r="BY210" s="116">
        <v>18.414111361111107</v>
      </c>
      <c r="BZ210" s="116">
        <v>6.2208673611111112E-2</v>
      </c>
      <c r="CA210" s="116">
        <v>0.66083350694444487</v>
      </c>
      <c r="CB210" s="51" t="e">
        <f t="shared" si="2"/>
        <v>#DIV/0!</v>
      </c>
    </row>
    <row r="211" spans="1:80" x14ac:dyDescent="0.2">
      <c r="A211" s="44">
        <v>41152</v>
      </c>
      <c r="B211" s="116">
        <v>4.308390802777771E-3</v>
      </c>
      <c r="C211" s="116">
        <v>7.5406066777777645E-3</v>
      </c>
      <c r="D211" s="116">
        <v>0.1861677991361109</v>
      </c>
      <c r="E211" s="116">
        <v>2.0166366736111105</v>
      </c>
      <c r="F211" s="116">
        <v>7.442800469444487E-3</v>
      </c>
      <c r="G211" s="116">
        <v>4.3738249912840272</v>
      </c>
      <c r="H211" s="116">
        <v>6.8617365917361113</v>
      </c>
      <c r="I211" s="116">
        <v>0.49428164600277774</v>
      </c>
      <c r="J211" s="116">
        <v>2.1207126044444313E-2</v>
      </c>
      <c r="K211" s="116">
        <v>3.0091754165062499</v>
      </c>
      <c r="L211" s="116">
        <v>5.7945556721361093</v>
      </c>
      <c r="M211" s="116">
        <v>2.8413316406249995</v>
      </c>
      <c r="N211" s="116">
        <v>0.52889256250000005</v>
      </c>
      <c r="O211" s="116">
        <v>6.5931945574694435</v>
      </c>
      <c r="P211" s="116">
        <v>8.051742024334029</v>
      </c>
      <c r="Q211" s="116">
        <v>7.5804452163673623</v>
      </c>
      <c r="R211" s="116">
        <v>5.4522366750062536</v>
      </c>
      <c r="S211" s="116">
        <v>0.88317966183629271</v>
      </c>
      <c r="T211" s="117">
        <v>2.0568340277777777</v>
      </c>
      <c r="U211" s="116">
        <v>4.6815147485340276</v>
      </c>
      <c r="V211" s="116">
        <v>3.0997475721000023</v>
      </c>
      <c r="W211" s="116">
        <v>10.781799109224998</v>
      </c>
      <c r="X211" s="116">
        <v>10.455409077806253</v>
      </c>
      <c r="Y211" s="116">
        <v>6.0466769016673609</v>
      </c>
      <c r="Z211" s="116">
        <v>23.971991054399997</v>
      </c>
      <c r="AA211" s="116">
        <v>0.82264899999999985</v>
      </c>
      <c r="AB211" s="116">
        <v>8.4999993347506972</v>
      </c>
      <c r="AC211" s="116">
        <v>0.40702698684444449</v>
      </c>
      <c r="AD211" s="116">
        <v>2.5132368602006951</v>
      </c>
      <c r="AE211" s="116">
        <v>34.924672284099998</v>
      </c>
      <c r="AF211" s="116">
        <v>3.4815828100000012</v>
      </c>
      <c r="AG211" s="116">
        <v>16.634665268802785</v>
      </c>
      <c r="AH211" s="116">
        <v>3.5492362034027778</v>
      </c>
      <c r="AI211" s="116">
        <v>36.684785861344452</v>
      </c>
      <c r="AJ211" s="116">
        <v>11.625093711000696</v>
      </c>
      <c r="AK211" s="116">
        <v>33.255232560224997</v>
      </c>
      <c r="AL211" s="116">
        <v>31.805360741250695</v>
      </c>
      <c r="AM211" s="116">
        <v>148.97825809222499</v>
      </c>
      <c r="AN211" s="116">
        <v>30.665346016899992</v>
      </c>
      <c r="AO211" s="116">
        <v>15.340512778677782</v>
      </c>
      <c r="AP211" s="116">
        <v>5.4011851620250013</v>
      </c>
      <c r="AQ211" s="116">
        <v>0.81452279591736132</v>
      </c>
      <c r="AR211" s="116">
        <v>8.4584027777777848E-2</v>
      </c>
      <c r="AS211" s="116">
        <v>6.7049837286694451</v>
      </c>
      <c r="AT211" s="116">
        <v>0.32404556250000005</v>
      </c>
      <c r="AU211" s="116">
        <v>5.6327111111111119</v>
      </c>
      <c r="AV211" s="116">
        <v>3.7861460027777726E-3</v>
      </c>
      <c r="AW211" s="116">
        <v>3.4627006944444531E-2</v>
      </c>
      <c r="AX211" s="116">
        <v>0.14162677777777766</v>
      </c>
      <c r="AY211" s="116">
        <v>0.55337233210000025</v>
      </c>
      <c r="AZ211" s="116">
        <v>1.2644215362249995</v>
      </c>
      <c r="BA211" s="116">
        <v>16.120231691667364</v>
      </c>
      <c r="BB211" s="116">
        <v>15.925427095556248</v>
      </c>
      <c r="BC211" s="116">
        <v>6.5457047793062495</v>
      </c>
      <c r="BD211" s="116">
        <v>0.21964766333402769</v>
      </c>
      <c r="BE211" s="116">
        <v>2.8244051560111112</v>
      </c>
      <c r="BF211" s="116">
        <v>13.335704103402778</v>
      </c>
      <c r="BG211" s="116">
        <v>13.250631353402778</v>
      </c>
      <c r="BH211" s="116">
        <v>14.03696160537778</v>
      </c>
      <c r="BI211" s="116">
        <v>21.599341454250695</v>
      </c>
      <c r="BJ211" s="116">
        <v>7.4519445306250018</v>
      </c>
      <c r="BK211" s="116">
        <v>96.871968349950677</v>
      </c>
      <c r="BL211" s="116">
        <v>16.650527855867363</v>
      </c>
      <c r="BM211" s="116">
        <v>1.3602120124156252</v>
      </c>
      <c r="BN211" s="116">
        <v>15.946279168480556</v>
      </c>
      <c r="BO211" s="116">
        <v>6.0004012684837216</v>
      </c>
      <c r="BP211" s="116">
        <v>11.862514041823335</v>
      </c>
      <c r="BQ211" s="116">
        <v>0.88317966183629271</v>
      </c>
      <c r="BR211" s="116">
        <v>8.9145069444444731E-3</v>
      </c>
      <c r="BS211" s="116">
        <v>8.9710233611111097</v>
      </c>
      <c r="BT211" s="116">
        <v>1.8498266736111111</v>
      </c>
      <c r="BU211" s="116">
        <v>0.69430556249999975</v>
      </c>
      <c r="BV211" s="116">
        <v>0.53985756250000005</v>
      </c>
      <c r="BW211" s="116">
        <v>7.4246944444444447E-3</v>
      </c>
      <c r="BX211" s="116">
        <v>1.1819313611111111</v>
      </c>
      <c r="BY211" s="116">
        <v>3.7590746944444446</v>
      </c>
      <c r="BZ211" s="116">
        <v>1.2228673611111107E-2</v>
      </c>
      <c r="CA211" s="116">
        <v>0.79730017361111172</v>
      </c>
      <c r="CB211" s="51" t="e">
        <f t="shared" si="2"/>
        <v>#DIV/0!</v>
      </c>
    </row>
    <row r="212" spans="1:80" x14ac:dyDescent="0.2">
      <c r="A212" s="44">
        <v>41182</v>
      </c>
      <c r="B212" s="116">
        <v>4.0881104694444389E-3</v>
      </c>
      <c r="C212" s="116">
        <v>7.6626680111110991E-3</v>
      </c>
      <c r="D212" s="116">
        <v>3.3954388711361103</v>
      </c>
      <c r="E212" s="116">
        <v>0.6440330002777781</v>
      </c>
      <c r="F212" s="116">
        <v>22.192845761802779</v>
      </c>
      <c r="G212" s="116">
        <v>7.9877974024506937</v>
      </c>
      <c r="H212" s="116">
        <v>6.715829058402778</v>
      </c>
      <c r="I212" s="116">
        <v>9.3786102106694464</v>
      </c>
      <c r="J212" s="116">
        <v>126.87033696004444</v>
      </c>
      <c r="K212" s="116">
        <v>3.5781411020062492</v>
      </c>
      <c r="L212" s="116">
        <v>0.3416266118027777</v>
      </c>
      <c r="M212" s="116">
        <v>6.475625325624998</v>
      </c>
      <c r="N212" s="116">
        <v>1.2482475624999996</v>
      </c>
      <c r="O212" s="116">
        <v>40.010959261136108</v>
      </c>
      <c r="P212" s="116">
        <v>7.3395433903340281</v>
      </c>
      <c r="Q212" s="116">
        <v>5.0735798057006951</v>
      </c>
      <c r="R212" s="116">
        <v>1.4070763710062513</v>
      </c>
      <c r="S212" s="116">
        <v>1.6384400433989449E-2</v>
      </c>
      <c r="T212" s="117">
        <v>3.5125006944444439</v>
      </c>
      <c r="U212" s="116">
        <v>1.6876110115340281</v>
      </c>
      <c r="V212" s="116">
        <v>3.2073586281000024</v>
      </c>
      <c r="W212" s="116">
        <v>5.4876107792250002</v>
      </c>
      <c r="X212" s="116">
        <v>0.29755115780625024</v>
      </c>
      <c r="Y212" s="116">
        <v>8.7775863521673632</v>
      </c>
      <c r="Z212" s="116">
        <v>0.17104841639999968</v>
      </c>
      <c r="AA212" s="116">
        <v>44.662489000000008</v>
      </c>
      <c r="AB212" s="116">
        <v>5.8984663034173623</v>
      </c>
      <c r="AC212" s="116">
        <v>1.1523736235111113</v>
      </c>
      <c r="AD212" s="116">
        <v>3.484870679700693</v>
      </c>
      <c r="AE212" s="116">
        <v>1.5323964100000044E-2</v>
      </c>
      <c r="AF212" s="116">
        <v>13.138450090000005</v>
      </c>
      <c r="AG212" s="116">
        <v>16.302711734469444</v>
      </c>
      <c r="AH212" s="116">
        <v>1.4128690117361109</v>
      </c>
      <c r="AI212" s="116">
        <v>4.5962929173444458</v>
      </c>
      <c r="AJ212" s="116">
        <v>1.5815368000694465E-2</v>
      </c>
      <c r="AK212" s="116">
        <v>1.5659143632249997</v>
      </c>
      <c r="AL212" s="116">
        <v>6.676664099084026</v>
      </c>
      <c r="AM212" s="116">
        <v>0.526836447225</v>
      </c>
      <c r="AN212" s="116">
        <v>10.060124932900003</v>
      </c>
      <c r="AO212" s="116">
        <v>2.0039139226777789</v>
      </c>
      <c r="AP212" s="116">
        <v>0.73763191102499914</v>
      </c>
      <c r="AQ212" s="116">
        <v>0.10201050441736101</v>
      </c>
      <c r="AR212" s="116">
        <v>1.6684027777777746E-2</v>
      </c>
      <c r="AS212" s="116">
        <v>0.82700532866944498</v>
      </c>
      <c r="AT212" s="116">
        <v>0.60723056249999996</v>
      </c>
      <c r="AU212" s="116">
        <v>7.0933444444444458</v>
      </c>
      <c r="AV212" s="116">
        <v>3.7738496694444397E-3</v>
      </c>
      <c r="AW212" s="116">
        <v>3.4627006944444531E-2</v>
      </c>
      <c r="AX212" s="116">
        <v>0.19921344444444433</v>
      </c>
      <c r="AY212" s="116">
        <v>0.85653174010000022</v>
      </c>
      <c r="AZ212" s="116">
        <v>11.656522647224994</v>
      </c>
      <c r="BA212" s="116">
        <v>0.970817732167361</v>
      </c>
      <c r="BB212" s="116">
        <v>0.92345853605624995</v>
      </c>
      <c r="BC212" s="116">
        <v>1.2639549263062493</v>
      </c>
      <c r="BD212" s="116">
        <v>0.24826884066736096</v>
      </c>
      <c r="BE212" s="116">
        <v>25.814494768011105</v>
      </c>
      <c r="BF212" s="116">
        <v>14.92360599506944</v>
      </c>
      <c r="BG212" s="116">
        <v>14.833602911736108</v>
      </c>
      <c r="BH212" s="116">
        <v>2.1055944711111094E-2</v>
      </c>
      <c r="BI212" s="116">
        <v>47.162682154250689</v>
      </c>
      <c r="BJ212" s="116">
        <v>47.161526130624999</v>
      </c>
      <c r="BK212" s="116">
        <v>69.264935598950686</v>
      </c>
      <c r="BL212" s="116">
        <v>59.692711347867366</v>
      </c>
      <c r="BM212" s="116">
        <v>4.0079690651761251</v>
      </c>
      <c r="BN212" s="116">
        <v>0.11579269023056238</v>
      </c>
      <c r="BO212" s="116">
        <v>6.0873356389320215</v>
      </c>
      <c r="BP212" s="116">
        <v>26.882089427328641</v>
      </c>
      <c r="BQ212" s="116">
        <v>1.6384400433989449E-2</v>
      </c>
      <c r="BR212" s="116">
        <v>2.9611736111111293E-3</v>
      </c>
      <c r="BS212" s="116">
        <v>0.51098669444444422</v>
      </c>
      <c r="BT212" s="116">
        <v>0.44901167361111116</v>
      </c>
      <c r="BU212" s="116">
        <v>1.7509905624999995</v>
      </c>
      <c r="BV212" s="116">
        <v>0.95013756250000003</v>
      </c>
      <c r="BW212" s="116">
        <v>1.7911361111111104E-2</v>
      </c>
      <c r="BX212" s="116">
        <v>1.3159913611111111</v>
      </c>
      <c r="BY212" s="116">
        <v>3.0934946944444448</v>
      </c>
      <c r="BZ212" s="116">
        <v>3.976700694444444E-2</v>
      </c>
      <c r="CA212" s="116">
        <v>0.11083350694444469</v>
      </c>
      <c r="CB212" s="51" t="e">
        <f t="shared" si="2"/>
        <v>#DIV/0!</v>
      </c>
    </row>
    <row r="213" spans="1:80" x14ac:dyDescent="0.2">
      <c r="A213" s="44">
        <v>41213</v>
      </c>
      <c r="B213" s="116">
        <v>3.8985454694444388E-3</v>
      </c>
      <c r="C213" s="116">
        <v>7.7328573444444314E-3</v>
      </c>
      <c r="D213" s="116">
        <v>1.7619155414694436</v>
      </c>
      <c r="E213" s="116">
        <v>4.6534399336111107</v>
      </c>
      <c r="F213" s="116">
        <v>0.84414137546944479</v>
      </c>
      <c r="G213" s="116">
        <v>8.2686775734506952</v>
      </c>
      <c r="H213" s="116">
        <v>1.0005834184027771</v>
      </c>
      <c r="I213" s="116">
        <v>5.2406579316694435</v>
      </c>
      <c r="J213" s="116">
        <v>103.36843124071112</v>
      </c>
      <c r="K213" s="116">
        <v>6.2540131440062492</v>
      </c>
      <c r="L213" s="116">
        <v>14.212233974469449</v>
      </c>
      <c r="M213" s="116">
        <v>1.2599501256250003</v>
      </c>
      <c r="N213" s="116">
        <v>0.13894256250000003</v>
      </c>
      <c r="O213" s="116">
        <v>3.8691742371361104</v>
      </c>
      <c r="P213" s="116">
        <v>4.5362219753340272</v>
      </c>
      <c r="Q213" s="116">
        <v>16.350208992367364</v>
      </c>
      <c r="R213" s="116">
        <v>3.8982454880062476</v>
      </c>
      <c r="S213" s="116">
        <v>0.35552230581526845</v>
      </c>
      <c r="T213" s="117">
        <v>6.3798340277777781</v>
      </c>
      <c r="U213" s="116">
        <v>0.48764965853402753</v>
      </c>
      <c r="V213" s="116">
        <v>6.5766089600999988</v>
      </c>
      <c r="W213" s="116">
        <v>7.5951777242250005</v>
      </c>
      <c r="X213" s="116">
        <v>53.448052518306248</v>
      </c>
      <c r="Y213" s="116">
        <v>6.6982659235006938</v>
      </c>
      <c r="Z213" s="116">
        <v>0.40003095039999964</v>
      </c>
      <c r="AA213" s="116">
        <v>1.4089689999999997</v>
      </c>
      <c r="AB213" s="116">
        <v>0.64060147458402783</v>
      </c>
      <c r="AC213" s="116">
        <v>1.9452252821777776</v>
      </c>
      <c r="AD213" s="116">
        <v>1.3197854777006957</v>
      </c>
      <c r="AE213" s="116">
        <v>13.299806672099999</v>
      </c>
      <c r="AF213" s="116">
        <v>0.88849476000000083</v>
      </c>
      <c r="AG213" s="116">
        <v>13.757707175802777</v>
      </c>
      <c r="AH213" s="116">
        <v>1.3628616736111078E-2</v>
      </c>
      <c r="AI213" s="116">
        <v>1.4761440011111199E-2</v>
      </c>
      <c r="AJ213" s="116">
        <v>1.7016137175006947</v>
      </c>
      <c r="AK213" s="116">
        <v>17.575924293224997</v>
      </c>
      <c r="AL213" s="116">
        <v>0.17520572825069447</v>
      </c>
      <c r="AM213" s="116">
        <v>12.138499881225004</v>
      </c>
      <c r="AN213" s="116">
        <v>2.8860233688999988</v>
      </c>
      <c r="AO213" s="116">
        <v>19.999708224011108</v>
      </c>
      <c r="AP213" s="116">
        <v>0.19320859802499954</v>
      </c>
      <c r="AQ213" s="116">
        <v>1.4510832444173614</v>
      </c>
      <c r="AR213" s="116">
        <v>0.35900069444444438</v>
      </c>
      <c r="AS213" s="116">
        <v>2.5398850023361108</v>
      </c>
      <c r="AT213" s="116">
        <v>3.2130562500000008E-2</v>
      </c>
      <c r="AU213" s="116">
        <v>0.26351111111111097</v>
      </c>
      <c r="AV213" s="116">
        <v>3.7861460027777726E-3</v>
      </c>
      <c r="AW213" s="116">
        <v>6.5578673611111221E-2</v>
      </c>
      <c r="AX213" s="116">
        <v>0.34378677777777755</v>
      </c>
      <c r="AY213" s="116">
        <v>5.4461090161000012</v>
      </c>
      <c r="AZ213" s="116">
        <v>0.18424268522500026</v>
      </c>
      <c r="BA213" s="116">
        <v>4.1245514251673603</v>
      </c>
      <c r="BB213" s="116">
        <v>4.2239806290562489</v>
      </c>
      <c r="BC213" s="116">
        <v>4.2586822773062503</v>
      </c>
      <c r="BD213" s="116">
        <v>4.8870102667361047E-2</v>
      </c>
      <c r="BE213" s="116">
        <v>28.893885925344453</v>
      </c>
      <c r="BF213" s="116">
        <v>0.26449591840277792</v>
      </c>
      <c r="BG213" s="116">
        <v>0.27663216840277788</v>
      </c>
      <c r="BH213" s="116">
        <v>4.3014483467111102</v>
      </c>
      <c r="BI213" s="116">
        <v>43.185806080750694</v>
      </c>
      <c r="BJ213" s="116">
        <v>13.778387205625002</v>
      </c>
      <c r="BK213" s="116">
        <v>13.93337901378403</v>
      </c>
      <c r="BL213" s="116">
        <v>0.45750906870069452</v>
      </c>
      <c r="BM213" s="116">
        <v>3.7000127678159749</v>
      </c>
      <c r="BN213" s="116">
        <v>0.44480329462806284</v>
      </c>
      <c r="BO213" s="116">
        <v>0.56976432830802271</v>
      </c>
      <c r="BP213" s="116">
        <v>21.222697838638826</v>
      </c>
      <c r="BQ213" s="116">
        <v>0.35552230581526845</v>
      </c>
      <c r="BR213" s="116">
        <v>9.1361736111110828E-3</v>
      </c>
      <c r="BS213" s="116">
        <v>0.12590669444444433</v>
      </c>
      <c r="BT213" s="116">
        <v>9.6048340277777741E-2</v>
      </c>
      <c r="BU213" s="116">
        <v>0.31725056250000006</v>
      </c>
      <c r="BV213" s="116">
        <v>0.34193256250000015</v>
      </c>
      <c r="BW213" s="116">
        <v>1.4308146944444442</v>
      </c>
      <c r="BX213" s="116">
        <v>0.40047802777777797</v>
      </c>
      <c r="BY213" s="116">
        <v>25.289164694444441</v>
      </c>
      <c r="BZ213" s="116">
        <v>1.0189220069444445</v>
      </c>
      <c r="CA213" s="116">
        <v>1.6150173611111023E-2</v>
      </c>
      <c r="CB213" s="51" t="e">
        <f t="shared" si="2"/>
        <v>#DIV/0!</v>
      </c>
    </row>
    <row r="214" spans="1:80" x14ac:dyDescent="0.2">
      <c r="A214" s="44">
        <v>41243</v>
      </c>
      <c r="B214" s="116">
        <v>3.8985454694444388E-3</v>
      </c>
      <c r="C214" s="116">
        <v>7.7857093444444305E-3</v>
      </c>
      <c r="D214" s="116">
        <v>1.7299395571361105</v>
      </c>
      <c r="E214" s="116">
        <v>0.79872948027777801</v>
      </c>
      <c r="F214" s="116">
        <v>1.0979442161361102</v>
      </c>
      <c r="G214" s="116">
        <v>2.7183133607840282</v>
      </c>
      <c r="H214" s="116">
        <v>0.22250875173611123</v>
      </c>
      <c r="I214" s="116">
        <v>1.314424033611109E-2</v>
      </c>
      <c r="J214" s="116">
        <v>47.540657267377782</v>
      </c>
      <c r="K214" s="116">
        <v>2.4648215006250005E-2</v>
      </c>
      <c r="L214" s="116">
        <v>0.80782046813611108</v>
      </c>
      <c r="M214" s="116">
        <v>0.44299008062500006</v>
      </c>
      <c r="N214" s="116">
        <v>2.7980925625000008</v>
      </c>
      <c r="O214" s="116">
        <v>24.708637239136113</v>
      </c>
      <c r="P214" s="116">
        <v>8.7125111673611085E-3</v>
      </c>
      <c r="Q214" s="116">
        <v>5.6150436534027702E-2</v>
      </c>
      <c r="R214" s="116">
        <v>0.90897632700625108</v>
      </c>
      <c r="S214" s="116">
        <v>0.23206359545683181</v>
      </c>
      <c r="T214" s="117">
        <v>7.0667361111111188E-2</v>
      </c>
      <c r="U214" s="116">
        <v>8.1670684700694524E-2</v>
      </c>
      <c r="V214" s="116">
        <v>3.069153609999983E-2</v>
      </c>
      <c r="W214" s="116">
        <v>0.73747732522500042</v>
      </c>
      <c r="X214" s="116">
        <v>5.1004593062499715E-3</v>
      </c>
      <c r="Y214" s="116">
        <v>0.12802143633402763</v>
      </c>
      <c r="Z214" s="116">
        <v>25.25283604840001</v>
      </c>
      <c r="AA214" s="116">
        <v>3.9720490000000006</v>
      </c>
      <c r="AB214" s="116">
        <v>6.2799148772506967</v>
      </c>
      <c r="AC214" s="116">
        <v>8.072341674844445</v>
      </c>
      <c r="AD214" s="116">
        <v>4.5004192807006964</v>
      </c>
      <c r="AE214" s="116">
        <v>4.9182376440999995</v>
      </c>
      <c r="AF214" s="116">
        <v>7.4507161600000025</v>
      </c>
      <c r="AG214" s="116">
        <v>1.5211234444694441</v>
      </c>
      <c r="AH214" s="116">
        <v>15.815402203402778</v>
      </c>
      <c r="AI214" s="116">
        <v>56.831947432011127</v>
      </c>
      <c r="AJ214" s="116">
        <v>9.9443047158340274</v>
      </c>
      <c r="AK214" s="116">
        <v>141.84178777022498</v>
      </c>
      <c r="AL214" s="116">
        <v>201.69465003575073</v>
      </c>
      <c r="AM214" s="116">
        <v>37.446628003225001</v>
      </c>
      <c r="AN214" s="116">
        <v>5.6118293448999985</v>
      </c>
      <c r="AO214" s="116">
        <v>1.7279014866777789</v>
      </c>
      <c r="AP214" s="116">
        <v>5.0276626400250022</v>
      </c>
      <c r="AQ214" s="116">
        <v>1.7672799877506937</v>
      </c>
      <c r="AR214" s="116">
        <v>0.31453402777777784</v>
      </c>
      <c r="AS214" s="116">
        <v>0.55204652333611137</v>
      </c>
      <c r="AT214" s="116">
        <v>9.8505625000000121E-3</v>
      </c>
      <c r="AU214" s="116">
        <v>4.4240111111111116</v>
      </c>
      <c r="AV214" s="116">
        <v>3.7861460027777726E-3</v>
      </c>
      <c r="AW214" s="116">
        <v>1.1253673611111164E-2</v>
      </c>
      <c r="AX214" s="116">
        <v>5.6011111111111647E-4</v>
      </c>
      <c r="AY214" s="116">
        <v>2.9100948099999989E-2</v>
      </c>
      <c r="AZ214" s="116">
        <v>0.65167678022499964</v>
      </c>
      <c r="BA214" s="116">
        <v>0.70241021316736119</v>
      </c>
      <c r="BB214" s="116">
        <v>0.74378981705625025</v>
      </c>
      <c r="BC214" s="116">
        <v>8.2119069378062495</v>
      </c>
      <c r="BD214" s="116">
        <v>1.7091334027779109E-5</v>
      </c>
      <c r="BE214" s="116">
        <v>0.69939211467777762</v>
      </c>
      <c r="BF214" s="116">
        <v>3.1677177034027775</v>
      </c>
      <c r="BG214" s="116">
        <v>3.1263249534027779</v>
      </c>
      <c r="BH214" s="116">
        <v>1.0829871111110897E-4</v>
      </c>
      <c r="BI214" s="116">
        <v>8.6494270817506962</v>
      </c>
      <c r="BJ214" s="116">
        <v>406.18270830062494</v>
      </c>
      <c r="BK214" s="116">
        <v>29.439784920950707</v>
      </c>
      <c r="BL214" s="116">
        <v>0.45750906870069452</v>
      </c>
      <c r="BM214" s="116">
        <v>4.440406683142558E-2</v>
      </c>
      <c r="BN214" s="116">
        <v>26.639980281145569</v>
      </c>
      <c r="BO214" s="116">
        <v>9.1383264601222397E-2</v>
      </c>
      <c r="BP214" s="116">
        <v>17.55478387583398</v>
      </c>
      <c r="BQ214" s="116">
        <v>0.23206359545683181</v>
      </c>
      <c r="BR214" s="116">
        <v>1.5771173611111074E-2</v>
      </c>
      <c r="BS214" s="116">
        <v>2.728002777777782E-2</v>
      </c>
      <c r="BT214" s="116">
        <v>0.2500833402777779</v>
      </c>
      <c r="BU214" s="116">
        <v>2.1855625000000065E-3</v>
      </c>
      <c r="BV214" s="116">
        <v>3.7927562500000012E-2</v>
      </c>
      <c r="BW214" s="116">
        <v>6.4431361111111099E-2</v>
      </c>
      <c r="BX214" s="116">
        <v>9.4351361111111032E-2</v>
      </c>
      <c r="BY214" s="116">
        <v>3.6544694444444414E-2</v>
      </c>
      <c r="BZ214" s="116">
        <v>0.16857867361111109</v>
      </c>
      <c r="CA214" s="116">
        <v>0.28400017361111141</v>
      </c>
      <c r="CB214" s="51" t="e">
        <f t="shared" si="2"/>
        <v>#DIV/0!</v>
      </c>
    </row>
    <row r="215" spans="1:80" x14ac:dyDescent="0.2">
      <c r="A215" s="44">
        <v>41274</v>
      </c>
      <c r="B215" s="116">
        <v>4.374279136111105E-3</v>
      </c>
      <c r="C215" s="116">
        <v>7.8210440111110991E-3</v>
      </c>
      <c r="D215" s="116">
        <v>4.6243420168027791</v>
      </c>
      <c r="E215" s="116">
        <v>9.066020633611112</v>
      </c>
      <c r="F215" s="116">
        <v>39.914954849469453</v>
      </c>
      <c r="G215" s="116">
        <v>0.23181255845069429</v>
      </c>
      <c r="H215" s="116">
        <v>11.830102925069443</v>
      </c>
      <c r="I215" s="116">
        <v>1.7104672630027777</v>
      </c>
      <c r="J215" s="116">
        <v>0.2981451207111106</v>
      </c>
      <c r="K215" s="116">
        <v>0.20213791200624989</v>
      </c>
      <c r="L215" s="116">
        <v>0.66620148480277797</v>
      </c>
      <c r="M215" s="116">
        <v>2.6173577306249993</v>
      </c>
      <c r="N215" s="116">
        <v>15.942052562500001</v>
      </c>
      <c r="O215" s="116">
        <v>43.440248416136107</v>
      </c>
      <c r="P215" s="116">
        <v>12.979873613000697</v>
      </c>
      <c r="Q215" s="116">
        <v>3.7766513285340273</v>
      </c>
      <c r="R215" s="116">
        <v>1.901372104506251</v>
      </c>
      <c r="S215" s="116">
        <v>1.2626949468455492E-2</v>
      </c>
      <c r="T215" s="117">
        <v>2.6950694444444378E-2</v>
      </c>
      <c r="U215" s="116">
        <v>3.5512680112006945</v>
      </c>
      <c r="V215" s="116">
        <v>2.2985592100000143E-2</v>
      </c>
      <c r="W215" s="116">
        <v>7.5975480132250013</v>
      </c>
      <c r="X215" s="116">
        <v>1.8439399368062497</v>
      </c>
      <c r="Y215" s="116">
        <v>10.423863341000693</v>
      </c>
      <c r="Z215" s="116">
        <v>0.58739961640000071</v>
      </c>
      <c r="AA215" s="116">
        <v>9.4433290000000021</v>
      </c>
      <c r="AB215" s="116">
        <v>16.67967541241736</v>
      </c>
      <c r="AC215" s="116">
        <v>30.540949589511108</v>
      </c>
      <c r="AD215" s="116">
        <v>35.137400061867361</v>
      </c>
      <c r="AE215" s="116">
        <v>0.77526264010000034</v>
      </c>
      <c r="AF215" s="116">
        <v>25.930500840000001</v>
      </c>
      <c r="AG215" s="116">
        <v>9.9788913938027761</v>
      </c>
      <c r="AH215" s="116">
        <v>0.90413157006944445</v>
      </c>
      <c r="AI215" s="116">
        <v>1.9259795880111121</v>
      </c>
      <c r="AJ215" s="116">
        <v>0.12092368716736115</v>
      </c>
      <c r="AK215" s="116">
        <v>4.415671822500003E-2</v>
      </c>
      <c r="AL215" s="116">
        <v>2.999561319084028</v>
      </c>
      <c r="AM215" s="116">
        <v>3.3784829442250004</v>
      </c>
      <c r="AN215" s="116">
        <v>0.37986266889999937</v>
      </c>
      <c r="AO215" s="116">
        <v>3.4696026777777224E-3</v>
      </c>
      <c r="AP215" s="116">
        <v>1.755505752024999</v>
      </c>
      <c r="AQ215" s="116">
        <v>3.3400882540840278</v>
      </c>
      <c r="AR215" s="116">
        <v>0.50528402777777792</v>
      </c>
      <c r="AS215" s="116">
        <v>8.3290922002777643E-2</v>
      </c>
      <c r="AT215" s="116">
        <v>0.90107556250000032</v>
      </c>
      <c r="AU215" s="116">
        <v>8.3136111111111113</v>
      </c>
      <c r="AV215" s="116">
        <v>3.7248643361111056E-3</v>
      </c>
      <c r="AW215" s="116">
        <v>2.7583673611111192E-2</v>
      </c>
      <c r="AX215" s="116">
        <v>0.40492011111111093</v>
      </c>
      <c r="AY215" s="116">
        <v>1.3103151960999999</v>
      </c>
      <c r="AZ215" s="116">
        <v>2.9365449132250014</v>
      </c>
      <c r="BA215" s="116">
        <v>2.4024741667361134E-2</v>
      </c>
      <c r="BB215" s="116">
        <v>3.216014555625004E-2</v>
      </c>
      <c r="BC215" s="116">
        <v>0.66038783280625024</v>
      </c>
      <c r="BD215" s="116">
        <v>4.7596330834027707E-2</v>
      </c>
      <c r="BE215" s="116">
        <v>0.17181301334444449</v>
      </c>
      <c r="BF215" s="116">
        <v>1.5953795069444408E-2</v>
      </c>
      <c r="BG215" s="116">
        <v>1.3142711736111092E-2</v>
      </c>
      <c r="BH215" s="116">
        <v>1.6228042247111105</v>
      </c>
      <c r="BI215" s="116">
        <v>6.4003476285840284</v>
      </c>
      <c r="BJ215" s="116">
        <v>55.341324680625007</v>
      </c>
      <c r="BK215" s="116">
        <v>21.168794580284025</v>
      </c>
      <c r="BL215" s="116">
        <v>0.45750906870069452</v>
      </c>
      <c r="BM215" s="116">
        <v>0.52068819544192557</v>
      </c>
      <c r="BN215" s="116">
        <v>0.36224659409556226</v>
      </c>
      <c r="BO215" s="116">
        <v>1.4477227265822512E-2</v>
      </c>
      <c r="BP215" s="116">
        <v>4.98714178194205</v>
      </c>
      <c r="BQ215" s="116">
        <v>1.2626949468455492E-2</v>
      </c>
      <c r="BR215" s="116">
        <v>1.070017840277778</v>
      </c>
      <c r="BS215" s="116">
        <v>4.6879466944444452</v>
      </c>
      <c r="BT215" s="116">
        <v>0.94106167361111126</v>
      </c>
      <c r="BU215" s="116">
        <v>2.6675055624999997</v>
      </c>
      <c r="BV215" s="116">
        <v>0.15582756250000007</v>
      </c>
      <c r="BW215" s="116">
        <v>0.64614802777777791</v>
      </c>
      <c r="BX215" s="116">
        <v>1.3390346944444445</v>
      </c>
      <c r="BY215" s="116">
        <v>0.47771136111111118</v>
      </c>
      <c r="BZ215" s="116">
        <v>0.62502200694444454</v>
      </c>
      <c r="CA215" s="116">
        <v>0.81525850694444513</v>
      </c>
      <c r="CB215" s="51" t="e">
        <f t="shared" si="2"/>
        <v>#DIV/0!</v>
      </c>
    </row>
    <row r="216" spans="1:80" x14ac:dyDescent="0.2">
      <c r="A216" s="44">
        <v>41305</v>
      </c>
      <c r="B216" s="116">
        <v>4.4140521361111058E-3</v>
      </c>
      <c r="C216" s="116">
        <v>8.0886040111110991E-3</v>
      </c>
      <c r="D216" s="116">
        <v>10.779588288802783</v>
      </c>
      <c r="E216" s="116">
        <v>22.106139613611113</v>
      </c>
      <c r="F216" s="116">
        <v>0.63947477446944478</v>
      </c>
      <c r="G216" s="116">
        <v>63.051050586784022</v>
      </c>
      <c r="H216" s="116">
        <v>37.108707361736109</v>
      </c>
      <c r="I216" s="116">
        <v>42.652023492002783</v>
      </c>
      <c r="J216" s="116">
        <v>3.7627205847111127</v>
      </c>
      <c r="K216" s="116">
        <v>21.555568626006252</v>
      </c>
      <c r="L216" s="116">
        <v>11.446639946469446</v>
      </c>
      <c r="M216" s="116">
        <v>33.376328700624995</v>
      </c>
      <c r="N216" s="116">
        <v>138.23292756250001</v>
      </c>
      <c r="O216" s="116">
        <v>9.5386984154694456</v>
      </c>
      <c r="P216" s="116">
        <v>28.562174902334032</v>
      </c>
      <c r="Q216" s="116">
        <v>33.864960508534018</v>
      </c>
      <c r="R216" s="116">
        <v>36.294630372506255</v>
      </c>
      <c r="S216" s="116">
        <v>0.41246935256636041</v>
      </c>
      <c r="T216" s="117">
        <v>20.197534027777778</v>
      </c>
      <c r="U216" s="116">
        <v>44.399311463867363</v>
      </c>
      <c r="V216" s="116">
        <v>19.134587976100004</v>
      </c>
      <c r="W216" s="116">
        <v>20.772310252225001</v>
      </c>
      <c r="X216" s="116">
        <v>0.87643767330625044</v>
      </c>
      <c r="Y216" s="116">
        <v>71.791743121667366</v>
      </c>
      <c r="Z216" s="116">
        <v>15.971053104399999</v>
      </c>
      <c r="AA216" s="116">
        <v>1.1728889999999998</v>
      </c>
      <c r="AB216" s="116">
        <v>11.860969540584028</v>
      </c>
      <c r="AC216" s="116">
        <v>4.4765532188444466</v>
      </c>
      <c r="AD216" s="116">
        <v>10.403726606200694</v>
      </c>
      <c r="AE216" s="116">
        <v>7.519167252099999</v>
      </c>
      <c r="AF216" s="116">
        <v>8.6824515600000005</v>
      </c>
      <c r="AG216" s="116">
        <v>1.5439015098027771</v>
      </c>
      <c r="AH216" s="116">
        <v>25.950279320069452</v>
      </c>
      <c r="AI216" s="116">
        <v>2.1697388200111103</v>
      </c>
      <c r="AJ216" s="116">
        <v>11.952514179667363</v>
      </c>
      <c r="AK216" s="116">
        <v>0.62831780222499978</v>
      </c>
      <c r="AL216" s="116">
        <v>31.05471594341736</v>
      </c>
      <c r="AM216" s="116">
        <v>10.437196342224999</v>
      </c>
      <c r="AN216" s="116">
        <v>7.9443368449000014</v>
      </c>
      <c r="AO216" s="116">
        <v>1.2526011786777786</v>
      </c>
      <c r="AP216" s="116">
        <v>16.637873892024992</v>
      </c>
      <c r="AQ216" s="116">
        <v>27.172336856250691</v>
      </c>
      <c r="AR216" s="116">
        <v>2.0472840277777782</v>
      </c>
      <c r="AS216" s="116">
        <v>5.4372834673361119</v>
      </c>
      <c r="AT216" s="116">
        <v>0.54649056249999994</v>
      </c>
      <c r="AU216" s="116">
        <v>24.634677777777775</v>
      </c>
      <c r="AV216" s="116">
        <v>3.8355313361111065E-3</v>
      </c>
      <c r="AW216" s="116">
        <v>3.4627006944444531E-2</v>
      </c>
      <c r="AX216" s="116">
        <v>0.78558677777777752</v>
      </c>
      <c r="AY216" s="116">
        <v>2.8954085280999999</v>
      </c>
      <c r="AZ216" s="116">
        <v>13.658678935224994</v>
      </c>
      <c r="BA216" s="116">
        <v>16.689682898834032</v>
      </c>
      <c r="BB216" s="116">
        <v>16.491457036056254</v>
      </c>
      <c r="BC216" s="116">
        <v>63.025458405306253</v>
      </c>
      <c r="BD216" s="116">
        <v>0.28288126466736091</v>
      </c>
      <c r="BE216" s="116">
        <v>17.400550150677777</v>
      </c>
      <c r="BF216" s="116">
        <v>3.2808378784027767</v>
      </c>
      <c r="BG216" s="116">
        <v>3.2387101284027775</v>
      </c>
      <c r="BH216" s="116">
        <v>26.564678088711116</v>
      </c>
      <c r="BI216" s="116">
        <v>3.1510125535840281</v>
      </c>
      <c r="BJ216" s="116">
        <v>59.128794725624992</v>
      </c>
      <c r="BK216" s="116">
        <v>8.466029176617365</v>
      </c>
      <c r="BL216" s="116">
        <v>0.36784932586736091</v>
      </c>
      <c r="BM216" s="116">
        <v>24.97000175435052</v>
      </c>
      <c r="BN216" s="116">
        <v>7.6526964720255624</v>
      </c>
      <c r="BO216" s="116">
        <v>9.6733667444733253</v>
      </c>
      <c r="BP216" s="116">
        <v>1.8036034949703534</v>
      </c>
      <c r="BQ216" s="116">
        <v>0.41246935256636041</v>
      </c>
      <c r="BR216" s="116">
        <v>2.7702828402777779</v>
      </c>
      <c r="BS216" s="116">
        <v>19.670703361111109</v>
      </c>
      <c r="BT216" s="116">
        <v>4.4103500069444452</v>
      </c>
      <c r="BU216" s="116">
        <v>3.2517105624999991</v>
      </c>
      <c r="BV216" s="116">
        <v>0.60023756250000004</v>
      </c>
      <c r="BW216" s="116">
        <v>0.17125802777777777</v>
      </c>
      <c r="BX216" s="116">
        <v>9.7167280277777763</v>
      </c>
      <c r="BY216" s="116">
        <v>5.2037213611111106</v>
      </c>
      <c r="BZ216" s="116">
        <v>0.22035200694444448</v>
      </c>
      <c r="CA216" s="116">
        <v>2.5693418402777781</v>
      </c>
      <c r="CB216" s="51" t="e">
        <f t="shared" si="2"/>
        <v>#DIV/0!</v>
      </c>
    </row>
    <row r="217" spans="1:80" x14ac:dyDescent="0.2">
      <c r="A217" s="44">
        <v>41333</v>
      </c>
      <c r="B217" s="116">
        <v>4.4140521361111058E-3</v>
      </c>
      <c r="C217" s="116">
        <v>8.1066013444444328E-3</v>
      </c>
      <c r="D217" s="116">
        <v>0.27712679013611141</v>
      </c>
      <c r="E217" s="116">
        <v>5.5975616736111107</v>
      </c>
      <c r="F217" s="116">
        <v>7.7260186501361128</v>
      </c>
      <c r="G217" s="116">
        <v>7.5862143950694544E-2</v>
      </c>
      <c r="H217" s="116">
        <v>1.2398636917361108</v>
      </c>
      <c r="I217" s="116">
        <v>0.10689739233611116</v>
      </c>
      <c r="J217" s="116">
        <v>38.04085223471111</v>
      </c>
      <c r="K217" s="116">
        <v>0.10784491800624993</v>
      </c>
      <c r="L217" s="116">
        <v>5.6495743802777755E-2</v>
      </c>
      <c r="M217" s="116">
        <v>0.37973325062499991</v>
      </c>
      <c r="N217" s="116">
        <v>2.975624999999996E-4</v>
      </c>
      <c r="O217" s="116">
        <v>61.49035075780278</v>
      </c>
      <c r="P217" s="116">
        <v>0.14803961633402776</v>
      </c>
      <c r="Q217" s="116">
        <v>4.0425458700694451E-2</v>
      </c>
      <c r="R217" s="116">
        <v>0.22146671300625045</v>
      </c>
      <c r="S217" s="116">
        <v>2.2199405846464987E-2</v>
      </c>
      <c r="T217" s="117">
        <v>0.3182840277777777</v>
      </c>
      <c r="U217" s="116">
        <v>0.815554991534028</v>
      </c>
      <c r="V217" s="116">
        <v>0.28218406410000052</v>
      </c>
      <c r="W217" s="116">
        <v>0.7001756652250003</v>
      </c>
      <c r="X217" s="116">
        <v>3.5312986806249946E-2</v>
      </c>
      <c r="Y217" s="116">
        <v>7.6153967593340273</v>
      </c>
      <c r="Z217" s="116">
        <v>2.4582476943999989</v>
      </c>
      <c r="AA217" s="116">
        <v>0.48580899999999994</v>
      </c>
      <c r="AB217" s="116">
        <v>2.5012186897506945</v>
      </c>
      <c r="AC217" s="116">
        <v>5.1374151175111127</v>
      </c>
      <c r="AD217" s="116">
        <v>27.484007212867365</v>
      </c>
      <c r="AE217" s="116">
        <v>19.788173592099998</v>
      </c>
      <c r="AF217" s="116">
        <v>2.4762169600000012</v>
      </c>
      <c r="AG217" s="116">
        <v>34.5689710131361</v>
      </c>
      <c r="AH217" s="116">
        <v>11.42468166840278</v>
      </c>
      <c r="AI217" s="116">
        <v>15.324902188011107</v>
      </c>
      <c r="AJ217" s="116">
        <v>12.558099093834029</v>
      </c>
      <c r="AK217" s="116">
        <v>8.477618373224999</v>
      </c>
      <c r="AL217" s="116">
        <v>1.2160759417361122E-2</v>
      </c>
      <c r="AM217" s="116">
        <v>1.765350682225</v>
      </c>
      <c r="AN217" s="116">
        <v>0.42201913689999931</v>
      </c>
      <c r="AO217" s="116">
        <v>10.787962146677774</v>
      </c>
      <c r="AP217" s="116">
        <v>6.1779836580249983</v>
      </c>
      <c r="AQ217" s="116">
        <v>1.3558487074173613</v>
      </c>
      <c r="AR217" s="116">
        <v>8.3617361111111052E-2</v>
      </c>
      <c r="AS217" s="116">
        <v>1.7707669256694438</v>
      </c>
      <c r="AT217" s="116">
        <v>3.2670562499999965E-2</v>
      </c>
      <c r="AU217" s="116">
        <v>1.5541777777777781</v>
      </c>
      <c r="AV217" s="116">
        <v>3.7861460027777726E-3</v>
      </c>
      <c r="AW217" s="116">
        <v>1.3475340277777834E-2</v>
      </c>
      <c r="AX217" s="116">
        <v>5.4267777777777925E-3</v>
      </c>
      <c r="AY217" s="116">
        <v>18.576875808099999</v>
      </c>
      <c r="AZ217" s="116">
        <v>0.36437521322500044</v>
      </c>
      <c r="BA217" s="116">
        <v>6.0113273263340279</v>
      </c>
      <c r="BB217" s="116">
        <v>5.8925984635562507</v>
      </c>
      <c r="BC217" s="116">
        <v>0.10423696530624994</v>
      </c>
      <c r="BD217" s="116">
        <v>2.0230558167361155E-2</v>
      </c>
      <c r="BE217" s="116">
        <v>0.68030053867777773</v>
      </c>
      <c r="BF217" s="116">
        <v>10.98397687673611</v>
      </c>
      <c r="BG217" s="116">
        <v>10.906781460069443</v>
      </c>
      <c r="BH217" s="116">
        <v>9.9780595573777777</v>
      </c>
      <c r="BI217" s="116">
        <v>13.658266244584027</v>
      </c>
      <c r="BJ217" s="116">
        <v>0.44119485062500036</v>
      </c>
      <c r="BK217" s="116">
        <v>25.50092610761736</v>
      </c>
      <c r="BL217" s="116">
        <v>0.1177136072006945</v>
      </c>
      <c r="BM217" s="116">
        <v>0.29343160418022557</v>
      </c>
      <c r="BN217" s="116">
        <v>4.0771070546325658</v>
      </c>
      <c r="BO217" s="116">
        <v>2.8850471338690218</v>
      </c>
      <c r="BP217" s="116">
        <v>6.3048802392484031</v>
      </c>
      <c r="BQ217" s="116">
        <v>2.2199405846464987E-2</v>
      </c>
      <c r="BR217" s="116">
        <v>0.17270950694444434</v>
      </c>
      <c r="BS217" s="116">
        <v>0.74851336111111122</v>
      </c>
      <c r="BT217" s="116">
        <v>1.3687050069444446</v>
      </c>
      <c r="BU217" s="116">
        <v>1.2825562499999991E-2</v>
      </c>
      <c r="BV217" s="116">
        <v>4.1922562500000017E-2</v>
      </c>
      <c r="BW217" s="116">
        <v>3.1034694444444455E-2</v>
      </c>
      <c r="BX217" s="116">
        <v>9.1708027777777854E-2</v>
      </c>
      <c r="BY217" s="116">
        <v>1.3428946944444446</v>
      </c>
      <c r="BZ217" s="116">
        <v>4.2367361111111148E-4</v>
      </c>
      <c r="CA217" s="116">
        <v>7.5835069444443884E-3</v>
      </c>
      <c r="CB217" s="51" t="e">
        <f t="shared" si="2"/>
        <v>#DIV/0!</v>
      </c>
    </row>
    <row r="218" spans="1:80" x14ac:dyDescent="0.2">
      <c r="A218" s="44">
        <v>41364</v>
      </c>
      <c r="B218" s="116">
        <v>4.4140521361111058E-3</v>
      </c>
      <c r="C218" s="116">
        <v>8.1066013444444328E-3</v>
      </c>
      <c r="D218" s="116">
        <v>4.5327616441361132</v>
      </c>
      <c r="E218" s="116">
        <v>15.884343100277775</v>
      </c>
      <c r="F218" s="116">
        <v>2.2562192918027777</v>
      </c>
      <c r="G218" s="116">
        <v>3.2676678161173602</v>
      </c>
      <c r="H218" s="116">
        <v>14.489378808402781</v>
      </c>
      <c r="I218" s="116">
        <v>29.232963585002778</v>
      </c>
      <c r="J218" s="116">
        <v>28.18364057671111</v>
      </c>
      <c r="K218" s="116">
        <v>10.361301115506249</v>
      </c>
      <c r="L218" s="116">
        <v>8.5555567501361107</v>
      </c>
      <c r="M218" s="116">
        <v>11.811078725625</v>
      </c>
      <c r="N218" s="116">
        <v>20.315302562500001</v>
      </c>
      <c r="O218" s="116">
        <v>0.21947194880277787</v>
      </c>
      <c r="P218" s="116">
        <v>12.09689556683403</v>
      </c>
      <c r="Q218" s="116">
        <v>17.77179626170069</v>
      </c>
      <c r="R218" s="116">
        <v>11.957781290006251</v>
      </c>
      <c r="S218" s="116">
        <v>0.21530644470693316</v>
      </c>
      <c r="T218" s="117">
        <v>9.3279340277777774</v>
      </c>
      <c r="U218" s="116">
        <v>11.47638142853403</v>
      </c>
      <c r="V218" s="116">
        <v>9.3196488961000021</v>
      </c>
      <c r="W218" s="116">
        <v>10.979050306225002</v>
      </c>
      <c r="X218" s="116">
        <v>2.5930097298062496</v>
      </c>
      <c r="Y218" s="116">
        <v>14.698795599834028</v>
      </c>
      <c r="Z218" s="116">
        <v>21.226107552399995</v>
      </c>
      <c r="AA218" s="116">
        <v>6.0368489999999992</v>
      </c>
      <c r="AB218" s="116">
        <v>1.0600263965840278</v>
      </c>
      <c r="AC218" s="116">
        <v>31.786893653511108</v>
      </c>
      <c r="AD218" s="116">
        <v>2.3648544700694319E-2</v>
      </c>
      <c r="AE218" s="116">
        <v>0.84973367609999961</v>
      </c>
      <c r="AF218" s="116">
        <v>8.8387290000000025</v>
      </c>
      <c r="AG218" s="116">
        <v>4.8339152469444521E-2</v>
      </c>
      <c r="AH218" s="116">
        <v>8.4759103000694456</v>
      </c>
      <c r="AI218" s="116">
        <v>6.2550176733444438</v>
      </c>
      <c r="AJ218" s="116">
        <v>8.3558044273340286</v>
      </c>
      <c r="AK218" s="116">
        <v>1.0678432232249997</v>
      </c>
      <c r="AL218" s="116">
        <v>123.61383386091734</v>
      </c>
      <c r="AM218" s="116">
        <v>44.891809018224997</v>
      </c>
      <c r="AN218" s="116">
        <v>45.820308664900004</v>
      </c>
      <c r="AO218" s="116">
        <v>38.554206034677776</v>
      </c>
      <c r="AP218" s="116">
        <v>4.8261718910249973</v>
      </c>
      <c r="AQ218" s="116">
        <v>4.9186774997506939</v>
      </c>
      <c r="AR218" s="116">
        <v>0.37311736111111127</v>
      </c>
      <c r="AS218" s="116">
        <v>9.0138152976694421</v>
      </c>
      <c r="AT218" s="116">
        <v>0.15151556250000006</v>
      </c>
      <c r="AU218" s="116">
        <v>0.30617777777777766</v>
      </c>
      <c r="AV218" s="116">
        <v>3.7861460027777726E-3</v>
      </c>
      <c r="AW218" s="116">
        <v>3.1005340277777869E-2</v>
      </c>
      <c r="AX218" s="116">
        <v>8.1986777777777714E-2</v>
      </c>
      <c r="AY218" s="116">
        <v>3.4961894360999999</v>
      </c>
      <c r="AZ218" s="116">
        <v>0.39195738422499971</v>
      </c>
      <c r="BA218" s="116">
        <v>6.829855204334029</v>
      </c>
      <c r="BB218" s="116">
        <v>6.9576327415562513</v>
      </c>
      <c r="BC218" s="116">
        <v>4.2570315113062511</v>
      </c>
      <c r="BD218" s="116">
        <v>0.25026590400069432</v>
      </c>
      <c r="BE218" s="116">
        <v>0.16629812134444438</v>
      </c>
      <c r="BF218" s="116">
        <v>2.9357110034027785</v>
      </c>
      <c r="BG218" s="116">
        <v>2.975826253402778</v>
      </c>
      <c r="BH218" s="116">
        <v>6.9569689280444447</v>
      </c>
      <c r="BI218" s="116">
        <v>5.4023278779173616</v>
      </c>
      <c r="BJ218" s="116">
        <v>1.7583423006250005</v>
      </c>
      <c r="BK218" s="116">
        <v>37.226543004950692</v>
      </c>
      <c r="BL218" s="116">
        <v>48.038841861700703</v>
      </c>
      <c r="BM218" s="116">
        <v>11.021279694468125</v>
      </c>
      <c r="BN218" s="116">
        <v>17.364453633090058</v>
      </c>
      <c r="BO218" s="116">
        <v>0.64312596776682263</v>
      </c>
      <c r="BP218" s="116">
        <v>2.7567785323169174</v>
      </c>
      <c r="BQ218" s="116">
        <v>0.21530644470693316</v>
      </c>
      <c r="BR218" s="116">
        <v>0.14018784027777786</v>
      </c>
      <c r="BS218" s="116">
        <v>1.2660000277777783</v>
      </c>
      <c r="BT218" s="116">
        <v>2.5626673611111119E-2</v>
      </c>
      <c r="BU218" s="116">
        <v>3.1090505624999993</v>
      </c>
      <c r="BV218" s="116">
        <v>0.10546256250000002</v>
      </c>
      <c r="BW218" s="116">
        <v>0.25384802777777782</v>
      </c>
      <c r="BX218" s="116">
        <v>0.9161680277777775</v>
      </c>
      <c r="BY218" s="116">
        <v>1.8256513611111109</v>
      </c>
      <c r="BZ218" s="116">
        <v>0.14484367361111114</v>
      </c>
      <c r="CA218" s="116">
        <v>2.3383506944444538E-2</v>
      </c>
      <c r="CB218" s="51" t="e">
        <f t="shared" si="2"/>
        <v>#DIV/0!</v>
      </c>
    </row>
    <row r="219" spans="1:80" x14ac:dyDescent="0.2">
      <c r="A219" s="44">
        <v>41394</v>
      </c>
      <c r="B219" s="116">
        <v>4.0625751361111047E-3</v>
      </c>
      <c r="C219" s="116">
        <v>8.1066013444444328E-3</v>
      </c>
      <c r="D219" s="116">
        <v>24.911362039802775</v>
      </c>
      <c r="E219" s="116">
        <v>3.9956678402777777</v>
      </c>
      <c r="F219" s="116">
        <v>0.51916107913611076</v>
      </c>
      <c r="G219" s="116">
        <v>2.1757159592840289</v>
      </c>
      <c r="H219" s="116">
        <v>4.8915800284027782</v>
      </c>
      <c r="I219" s="116">
        <v>5.5882674823361125</v>
      </c>
      <c r="J219" s="116">
        <v>37.55516207804444</v>
      </c>
      <c r="K219" s="116">
        <v>1.38461700650625</v>
      </c>
      <c r="L219" s="116">
        <v>1.6110928731361105</v>
      </c>
      <c r="M219" s="116">
        <v>0.82269435062499974</v>
      </c>
      <c r="N219" s="116">
        <v>2.2325625000000015E-3</v>
      </c>
      <c r="O219" s="116">
        <v>68.374348891469438</v>
      </c>
      <c r="P219" s="116">
        <v>0.33563580116736119</v>
      </c>
      <c r="Q219" s="116">
        <v>2.0071498663673619</v>
      </c>
      <c r="R219" s="116">
        <v>0.23338802550625062</v>
      </c>
      <c r="S219" s="116">
        <v>0.38432648087072274</v>
      </c>
      <c r="T219" s="117">
        <v>1.598117361111111</v>
      </c>
      <c r="U219" s="116">
        <v>0.26510227253402802</v>
      </c>
      <c r="V219" s="116">
        <v>1.384175780100001</v>
      </c>
      <c r="W219" s="116">
        <v>0.45109357322499982</v>
      </c>
      <c r="X219" s="116">
        <v>0.6094651658062501</v>
      </c>
      <c r="Y219" s="116">
        <v>3.5887482026673618</v>
      </c>
      <c r="Z219" s="116">
        <v>27.074122758399994</v>
      </c>
      <c r="AA219" s="116">
        <v>1.5202890000000002</v>
      </c>
      <c r="AB219" s="116">
        <v>22.411473995750697</v>
      </c>
      <c r="AC219" s="116">
        <v>67.120114818177782</v>
      </c>
      <c r="AD219" s="116">
        <v>1.6162524235340285</v>
      </c>
      <c r="AE219" s="116">
        <v>12.601009044100001</v>
      </c>
      <c r="AF219" s="116">
        <v>6.0324272099999989</v>
      </c>
      <c r="AG219" s="116">
        <v>68.802684018469435</v>
      </c>
      <c r="AH219" s="116">
        <v>22.435774278402775</v>
      </c>
      <c r="AI219" s="116">
        <v>11.244643245344442</v>
      </c>
      <c r="AJ219" s="116">
        <v>25.135591687500689</v>
      </c>
      <c r="AK219" s="116">
        <v>146.25915187522497</v>
      </c>
      <c r="AL219" s="116">
        <v>74.721775837584005</v>
      </c>
      <c r="AM219" s="116">
        <v>104.79688559122501</v>
      </c>
      <c r="AN219" s="116">
        <v>18.360967900900004</v>
      </c>
      <c r="AO219" s="116">
        <v>24.47581027201111</v>
      </c>
      <c r="AP219" s="116">
        <v>29.577880488024991</v>
      </c>
      <c r="AQ219" s="116">
        <v>36.311581284917359</v>
      </c>
      <c r="AR219" s="116">
        <v>1.7139173611111109</v>
      </c>
      <c r="AS219" s="116">
        <v>1.3971200600027782</v>
      </c>
      <c r="AT219" s="116">
        <v>1.4865705625000003</v>
      </c>
      <c r="AU219" s="116">
        <v>25.033344444444442</v>
      </c>
      <c r="AV219" s="116">
        <v>3.7861460027777726E-3</v>
      </c>
      <c r="AW219" s="116">
        <v>9.2320069444444906E-3</v>
      </c>
      <c r="AX219" s="116">
        <v>2.0640111111111158E-2</v>
      </c>
      <c r="AY219" s="116">
        <v>2.8032470041000002</v>
      </c>
      <c r="AZ219" s="116">
        <v>2.1776222249999754E-3</v>
      </c>
      <c r="BA219" s="116">
        <v>18.986942022334034</v>
      </c>
      <c r="BB219" s="116">
        <v>18.775473959556251</v>
      </c>
      <c r="BC219" s="116">
        <v>3.3739903698062497</v>
      </c>
      <c r="BD219" s="116">
        <v>3.0648046000694377E-2</v>
      </c>
      <c r="BE219" s="116">
        <v>6.9747049344444437E-2</v>
      </c>
      <c r="BF219" s="116">
        <v>16.428497793402776</v>
      </c>
      <c r="BG219" s="116">
        <v>16.334059043402775</v>
      </c>
      <c r="BH219" s="116">
        <v>1.9867090433777779</v>
      </c>
      <c r="BI219" s="116">
        <v>0.84954778791736096</v>
      </c>
      <c r="BJ219" s="116">
        <v>6.2954573556249986</v>
      </c>
      <c r="BK219" s="116">
        <v>20.301730495450691</v>
      </c>
      <c r="BL219" s="116">
        <v>0.30260359220069455</v>
      </c>
      <c r="BM219" s="116">
        <v>1.926786283016926</v>
      </c>
      <c r="BN219" s="116">
        <v>34.636812000372565</v>
      </c>
      <c r="BO219" s="116">
        <v>4.199899567399922</v>
      </c>
      <c r="BP219" s="116">
        <v>5.2841622947520143E-2</v>
      </c>
      <c r="BQ219" s="116">
        <v>0.38432648087072274</v>
      </c>
      <c r="BR219" s="116">
        <v>4.2264506944444377E-2</v>
      </c>
      <c r="BS219" s="116">
        <v>7.1031133611111121</v>
      </c>
      <c r="BT219" s="116">
        <v>1.2545866736111111</v>
      </c>
      <c r="BU219" s="116">
        <v>0.72803556249999968</v>
      </c>
      <c r="BV219" s="116">
        <v>2.9975625000000085E-3</v>
      </c>
      <c r="BW219" s="116">
        <v>1.6999813611111112</v>
      </c>
      <c r="BX219" s="116">
        <v>0.70084802777777766</v>
      </c>
      <c r="BY219" s="116">
        <v>9.6793580277777771</v>
      </c>
      <c r="BZ219" s="116">
        <v>8.2053402777777801E-3</v>
      </c>
      <c r="CA219" s="116">
        <v>0.38802517361111155</v>
      </c>
      <c r="CB219" s="51" t="e">
        <f t="shared" si="2"/>
        <v>#DIV/0!</v>
      </c>
    </row>
    <row r="220" spans="1:80" x14ac:dyDescent="0.2">
      <c r="A220" s="44">
        <v>41425</v>
      </c>
      <c r="B220" s="116">
        <v>4.1394211361111058E-3</v>
      </c>
      <c r="C220" s="116">
        <v>8.0886040111110991E-3</v>
      </c>
      <c r="D220" s="116">
        <v>52.279720522469439</v>
      </c>
      <c r="E220" s="116">
        <v>9.7149617136111122</v>
      </c>
      <c r="F220" s="116">
        <v>28.459788735469445</v>
      </c>
      <c r="G220" s="116">
        <v>4.7793356252840278</v>
      </c>
      <c r="H220" s="116">
        <v>18.214045710069446</v>
      </c>
      <c r="I220" s="116">
        <v>0.39772152466944466</v>
      </c>
      <c r="J220" s="116">
        <v>0.56681825604444502</v>
      </c>
      <c r="K220" s="116">
        <v>1.0348942035062498</v>
      </c>
      <c r="L220" s="116">
        <v>1.1843714964694443</v>
      </c>
      <c r="M220" s="116">
        <v>4.3024093506249992</v>
      </c>
      <c r="N220" s="116">
        <v>8.5424675624999988</v>
      </c>
      <c r="O220" s="116">
        <v>0.98967014846944457</v>
      </c>
      <c r="P220" s="116">
        <v>5.4889890748340289</v>
      </c>
      <c r="Q220" s="116">
        <v>18.56455817670069</v>
      </c>
      <c r="R220" s="116">
        <v>1.7392400340062515</v>
      </c>
      <c r="S220" s="116">
        <v>1.5059428995742743</v>
      </c>
      <c r="T220" s="117">
        <v>2.353667361111111</v>
      </c>
      <c r="U220" s="116">
        <v>0.83426454670069461</v>
      </c>
      <c r="V220" s="116">
        <v>2.6021238721000022</v>
      </c>
      <c r="W220" s="116">
        <v>12.201503094225</v>
      </c>
      <c r="X220" s="116">
        <v>3.3196202303062492</v>
      </c>
      <c r="Y220" s="116">
        <v>1.9619628245006937</v>
      </c>
      <c r="Z220" s="116">
        <v>96.181564128399984</v>
      </c>
      <c r="AA220" s="116">
        <v>0.63520899999999991</v>
      </c>
      <c r="AB220" s="116">
        <v>10.913932634584025</v>
      </c>
      <c r="AC220" s="116">
        <v>56.115280760177775</v>
      </c>
      <c r="AD220" s="116">
        <v>50.305246643367369</v>
      </c>
      <c r="AE220" s="116">
        <v>1.6962197121000004</v>
      </c>
      <c r="AF220" s="116">
        <v>28.237533209999995</v>
      </c>
      <c r="AG220" s="116">
        <v>48.415689065802766</v>
      </c>
      <c r="AH220" s="116">
        <v>122.28286572506948</v>
      </c>
      <c r="AI220" s="116">
        <v>107.43522890934443</v>
      </c>
      <c r="AJ220" s="116">
        <v>86.850455277334021</v>
      </c>
      <c r="AK220" s="116">
        <v>7.1435123802249993</v>
      </c>
      <c r="AL220" s="116">
        <v>251.25179693741737</v>
      </c>
      <c r="AM220" s="116">
        <v>238.81576193222503</v>
      </c>
      <c r="AN220" s="116">
        <v>69.314449780900006</v>
      </c>
      <c r="AO220" s="116">
        <v>76.693747866677811</v>
      </c>
      <c r="AP220" s="116">
        <v>42.305203020025012</v>
      </c>
      <c r="AQ220" s="116">
        <v>134.79188715008402</v>
      </c>
      <c r="AR220" s="116">
        <v>8.1843673611111143</v>
      </c>
      <c r="AS220" s="116">
        <v>75.009485509336102</v>
      </c>
      <c r="AT220" s="116">
        <v>1.3706555624999999</v>
      </c>
      <c r="AU220" s="116">
        <v>6.9520111111111111</v>
      </c>
      <c r="AV220" s="116">
        <v>3.7861460027777726E-3</v>
      </c>
      <c r="AW220" s="116">
        <v>0.11295200694444464</v>
      </c>
      <c r="AX220" s="116">
        <v>2.6449601111111107</v>
      </c>
      <c r="AY220" s="116">
        <v>19.411161756099997</v>
      </c>
      <c r="AZ220" s="116">
        <v>28.866281380224997</v>
      </c>
      <c r="BA220" s="116">
        <v>36.191042783500691</v>
      </c>
      <c r="BB220" s="116">
        <v>36.484408654056253</v>
      </c>
      <c r="BC220" s="116">
        <v>1.1171591568062496</v>
      </c>
      <c r="BD220" s="116">
        <v>0.11829071100069455</v>
      </c>
      <c r="BE220" s="116">
        <v>0.30858395334444444</v>
      </c>
      <c r="BF220" s="116">
        <v>26.545078970069447</v>
      </c>
      <c r="BG220" s="116">
        <v>26.665432886736113</v>
      </c>
      <c r="BH220" s="116">
        <v>0.65449178671111086</v>
      </c>
      <c r="BI220" s="116">
        <v>43.300468728917366</v>
      </c>
      <c r="BJ220" s="116">
        <v>5.587668630625001</v>
      </c>
      <c r="BK220" s="116">
        <v>1.3911160627840269</v>
      </c>
      <c r="BL220" s="116">
        <v>12.806336209700696</v>
      </c>
      <c r="BM220" s="116">
        <v>3.4615988586375566E-2</v>
      </c>
      <c r="BN220" s="116">
        <v>102.68186890503908</v>
      </c>
      <c r="BO220" s="116">
        <v>13.05211682738082</v>
      </c>
      <c r="BP220" s="116">
        <v>27.113901431696121</v>
      </c>
      <c r="BQ220" s="116">
        <v>1.5059428995742743</v>
      </c>
      <c r="BR220" s="116">
        <v>0.91091117361111162</v>
      </c>
      <c r="BS220" s="116">
        <v>0.52586669444444467</v>
      </c>
      <c r="BT220" s="116">
        <v>0.26018500694444457</v>
      </c>
      <c r="BU220" s="116">
        <v>3.6988905624999995</v>
      </c>
      <c r="BV220" s="116">
        <v>7.5762562499999964E-2</v>
      </c>
      <c r="BW220" s="116">
        <v>0.2664280277777778</v>
      </c>
      <c r="BX220" s="116">
        <v>0.58854469444444424</v>
      </c>
      <c r="BY220" s="116">
        <v>28.824371361111115</v>
      </c>
      <c r="BZ220" s="116">
        <v>7.8727006944444428E-2</v>
      </c>
      <c r="CA220" s="116">
        <v>9.4251736111110509E-3</v>
      </c>
      <c r="CB220" s="51" t="e">
        <f t="shared" si="2"/>
        <v>#DIV/0!</v>
      </c>
    </row>
    <row r="221" spans="1:80" x14ac:dyDescent="0.2">
      <c r="A221" s="44">
        <v>41455</v>
      </c>
      <c r="B221" s="116">
        <v>4.4140521361111058E-3</v>
      </c>
      <c r="C221" s="116">
        <v>8.0706266777777636E-3</v>
      </c>
      <c r="D221" s="116">
        <v>9.8155114641361081</v>
      </c>
      <c r="E221" s="116">
        <v>1.5722234136111108</v>
      </c>
      <c r="F221" s="116">
        <v>34.043393457802779</v>
      </c>
      <c r="G221" s="116">
        <v>7.956522434117363</v>
      </c>
      <c r="H221" s="116">
        <v>2.1234561267361114</v>
      </c>
      <c r="I221" s="116">
        <v>2.7068420783361113</v>
      </c>
      <c r="J221" s="116">
        <v>48.69564741137777</v>
      </c>
      <c r="K221" s="116">
        <v>1.6096060335062501</v>
      </c>
      <c r="L221" s="116">
        <v>8.6013842721361122</v>
      </c>
      <c r="M221" s="116">
        <v>2.3767618056250006</v>
      </c>
      <c r="N221" s="116">
        <v>5.0501325625000009</v>
      </c>
      <c r="O221" s="116">
        <v>139.18049502546941</v>
      </c>
      <c r="P221" s="116">
        <v>1.2138328638340279</v>
      </c>
      <c r="Q221" s="116">
        <v>2.8673975333673609</v>
      </c>
      <c r="R221" s="116">
        <v>5.0557410075062466</v>
      </c>
      <c r="S221" s="116">
        <v>7.9324515564777993</v>
      </c>
      <c r="T221" s="117">
        <v>4.1854340277777782</v>
      </c>
      <c r="U221" s="116">
        <v>4.826453824867361</v>
      </c>
      <c r="V221" s="116">
        <v>4.3167957360999987</v>
      </c>
      <c r="W221" s="116">
        <v>0.87410345422499969</v>
      </c>
      <c r="X221" s="116">
        <v>15.023511660306252</v>
      </c>
      <c r="Y221" s="116">
        <v>7.419081900334028</v>
      </c>
      <c r="Z221" s="116">
        <v>1.5395846399999909E-2</v>
      </c>
      <c r="AA221" s="116">
        <v>49.098048999999996</v>
      </c>
      <c r="AB221" s="116">
        <v>8.8954504047506937</v>
      </c>
      <c r="AC221" s="116">
        <v>14.47259704217778</v>
      </c>
      <c r="AD221" s="116">
        <v>66.069572475200701</v>
      </c>
      <c r="AE221" s="116">
        <v>6.5771218681000017</v>
      </c>
      <c r="AF221" s="116">
        <v>10.076815359999999</v>
      </c>
      <c r="AG221" s="116">
        <v>136.35789509346944</v>
      </c>
      <c r="AH221" s="116">
        <v>10.83040675173611</v>
      </c>
      <c r="AI221" s="116">
        <v>1.520543830677777</v>
      </c>
      <c r="AJ221" s="116">
        <v>0.26126495150069451</v>
      </c>
      <c r="AK221" s="116">
        <v>0.38534918522499989</v>
      </c>
      <c r="AL221" s="116">
        <v>2.5963655700840276</v>
      </c>
      <c r="AM221" s="116">
        <v>19.985057316224999</v>
      </c>
      <c r="AN221" s="116">
        <v>41.401117296900004</v>
      </c>
      <c r="AO221" s="116">
        <v>5.3851688893444472</v>
      </c>
      <c r="AP221" s="116">
        <v>0.27979339202499959</v>
      </c>
      <c r="AQ221" s="116">
        <v>6.6239788745840285</v>
      </c>
      <c r="AR221" s="116">
        <v>9.3075840277777768</v>
      </c>
      <c r="AS221" s="116">
        <v>55.057908743669444</v>
      </c>
      <c r="AT221" s="116">
        <v>10.763320562500002</v>
      </c>
      <c r="AU221" s="116">
        <v>14.873877777777777</v>
      </c>
      <c r="AV221" s="116">
        <v>3.7738496694444397E-3</v>
      </c>
      <c r="AW221" s="116">
        <v>7.0800340277777901E-2</v>
      </c>
      <c r="AX221" s="116">
        <v>1.8668667777777774</v>
      </c>
      <c r="AY221" s="116">
        <v>2.3827318320999997</v>
      </c>
      <c r="AZ221" s="116">
        <v>4.072465261225001</v>
      </c>
      <c r="BA221" s="116">
        <v>0.11458168583402782</v>
      </c>
      <c r="BB221" s="116">
        <v>0.13164742305625007</v>
      </c>
      <c r="BC221" s="116">
        <v>3.5620617123062499</v>
      </c>
      <c r="BD221" s="116">
        <v>0.78647483916736138</v>
      </c>
      <c r="BE221" s="116">
        <v>14.399014457344444</v>
      </c>
      <c r="BF221" s="116">
        <v>0.62822797006944409</v>
      </c>
      <c r="BG221" s="116">
        <v>0.60986988673611109</v>
      </c>
      <c r="BH221" s="116">
        <v>19.165191210711107</v>
      </c>
      <c r="BI221" s="116">
        <v>15.971938980917363</v>
      </c>
      <c r="BJ221" s="116">
        <v>2.3900387006249981</v>
      </c>
      <c r="BK221" s="116">
        <v>26.598319191617346</v>
      </c>
      <c r="BL221" s="116">
        <v>15.968861831200696</v>
      </c>
      <c r="BM221" s="116">
        <v>1.842517724669376</v>
      </c>
      <c r="BN221" s="116">
        <v>0.13138214485556263</v>
      </c>
      <c r="BO221" s="116">
        <v>0.87828451624172288</v>
      </c>
      <c r="BP221" s="116">
        <v>7.7142948374067695</v>
      </c>
      <c r="BQ221" s="116">
        <v>7.9324515564777993</v>
      </c>
      <c r="BR221" s="116">
        <v>0.45641284027777762</v>
      </c>
      <c r="BS221" s="116">
        <v>2.543493361111111</v>
      </c>
      <c r="BT221" s="116">
        <v>0.46251334027777785</v>
      </c>
      <c r="BU221" s="116">
        <v>2.7448205625000006</v>
      </c>
      <c r="BV221" s="116">
        <v>2.0313375624999996</v>
      </c>
      <c r="BW221" s="116">
        <v>8.679898027777778</v>
      </c>
      <c r="BX221" s="116">
        <v>1.1084580277777782</v>
      </c>
      <c r="BY221" s="116">
        <v>33.742544694444447</v>
      </c>
      <c r="BZ221" s="116">
        <v>0.34741200694444446</v>
      </c>
      <c r="CA221" s="116">
        <v>1.4570501736111106</v>
      </c>
      <c r="CB221" s="51" t="e">
        <f t="shared" si="2"/>
        <v>#DIV/0!</v>
      </c>
    </row>
    <row r="222" spans="1:80" x14ac:dyDescent="0.2">
      <c r="A222" s="44">
        <v>41486</v>
      </c>
      <c r="B222" s="116">
        <v>4.4140521361111058E-3</v>
      </c>
      <c r="C222" s="116">
        <v>8.016814677777765E-3</v>
      </c>
      <c r="D222" s="116">
        <v>0.24628556713611088</v>
      </c>
      <c r="E222" s="116">
        <v>11.511204933611111</v>
      </c>
      <c r="F222" s="116">
        <v>0.68795136013611069</v>
      </c>
      <c r="G222" s="116">
        <v>24.785155243450685</v>
      </c>
      <c r="H222" s="116">
        <v>21.05609121173611</v>
      </c>
      <c r="I222" s="116">
        <v>42.777508004002776</v>
      </c>
      <c r="J222" s="116">
        <v>0.90377978671111181</v>
      </c>
      <c r="K222" s="116">
        <v>17.281459624506248</v>
      </c>
      <c r="L222" s="116">
        <v>22.103992548469449</v>
      </c>
      <c r="M222" s="116">
        <v>23.201803080624998</v>
      </c>
      <c r="N222" s="116">
        <v>1.8570875625000003</v>
      </c>
      <c r="O222" s="116">
        <v>52.893934995136107</v>
      </c>
      <c r="P222" s="116">
        <v>35.073153637167358</v>
      </c>
      <c r="Q222" s="116">
        <v>49.11151504153402</v>
      </c>
      <c r="R222" s="116">
        <v>25.619819868006253</v>
      </c>
      <c r="S222" s="116">
        <v>1.4624158277271584</v>
      </c>
      <c r="T222" s="117">
        <v>19.396684027777781</v>
      </c>
      <c r="U222" s="116">
        <v>22.102041473867363</v>
      </c>
      <c r="V222" s="116">
        <v>19.563017460100006</v>
      </c>
      <c r="W222" s="116">
        <v>33.252118596225003</v>
      </c>
      <c r="X222" s="116">
        <v>7.6922051778062501</v>
      </c>
      <c r="Y222" s="116">
        <v>18.54422686716736</v>
      </c>
      <c r="Z222" s="116">
        <v>12.786202608399996</v>
      </c>
      <c r="AA222" s="116">
        <v>1.3759290000000002</v>
      </c>
      <c r="AB222" s="116">
        <v>25.385231037917361</v>
      </c>
      <c r="AC222" s="116">
        <v>9.2185601777777515E-3</v>
      </c>
      <c r="AD222" s="116">
        <v>4.4775371137006967</v>
      </c>
      <c r="AE222" s="116">
        <v>11.845367724099997</v>
      </c>
      <c r="AF222" s="116">
        <v>38.332195689999999</v>
      </c>
      <c r="AG222" s="116">
        <v>42.249501668136119</v>
      </c>
      <c r="AH222" s="116">
        <v>6.1744381084027751</v>
      </c>
      <c r="AI222" s="116">
        <v>3.1937383240111092</v>
      </c>
      <c r="AJ222" s="116">
        <v>11.424676035000694</v>
      </c>
      <c r="AK222" s="116">
        <v>13.463285485225001</v>
      </c>
      <c r="AL222" s="116">
        <v>1.1720750862506946</v>
      </c>
      <c r="AM222" s="116">
        <v>3.1171138362250002</v>
      </c>
      <c r="AN222" s="116">
        <v>24.811058344900008</v>
      </c>
      <c r="AO222" s="116">
        <v>1.623848985344444</v>
      </c>
      <c r="AP222" s="116">
        <v>7.4898279300249975</v>
      </c>
      <c r="AQ222" s="116">
        <v>19.401462842917361</v>
      </c>
      <c r="AR222" s="116">
        <v>0.13628402777777768</v>
      </c>
      <c r="AS222" s="116">
        <v>5.0737637583361099</v>
      </c>
      <c r="AT222" s="116">
        <v>1.5357405625</v>
      </c>
      <c r="AU222" s="116">
        <v>24.535511111111109</v>
      </c>
      <c r="AV222" s="116">
        <v>3.7861460027777726E-3</v>
      </c>
      <c r="AW222" s="116">
        <v>1.3020069444444622E-3</v>
      </c>
      <c r="AX222" s="116">
        <v>8.1986777777777714E-2</v>
      </c>
      <c r="AY222" s="116">
        <v>0.2269664881</v>
      </c>
      <c r="AZ222" s="116">
        <v>14.149897873225004</v>
      </c>
      <c r="BA222" s="116">
        <v>0.49772907416736129</v>
      </c>
      <c r="BB222" s="116">
        <v>0.53265547805625013</v>
      </c>
      <c r="BC222" s="116">
        <v>14.565996654306252</v>
      </c>
      <c r="BD222" s="116">
        <v>0.35852052316736099</v>
      </c>
      <c r="BE222" s="116">
        <v>2.2319364011111099E-2</v>
      </c>
      <c r="BF222" s="116">
        <v>5.5210509284027784</v>
      </c>
      <c r="BG222" s="116">
        <v>5.5760131784027784</v>
      </c>
      <c r="BH222" s="116">
        <v>50.45677617937779</v>
      </c>
      <c r="BI222" s="116">
        <v>2.339648117417362</v>
      </c>
      <c r="BJ222" s="116">
        <v>4.2673556250000392E-3</v>
      </c>
      <c r="BK222" s="116">
        <v>13.628236653284029</v>
      </c>
      <c r="BL222" s="116">
        <v>1.7217658673611155E-3</v>
      </c>
      <c r="BM222" s="116">
        <v>22.64839771255722</v>
      </c>
      <c r="BN222" s="116">
        <v>4.7444713796705633</v>
      </c>
      <c r="BO222" s="116">
        <v>1.973334783843923</v>
      </c>
      <c r="BP222" s="116">
        <v>3.1047741837980198</v>
      </c>
      <c r="BQ222" s="116">
        <v>1.4624158277271584</v>
      </c>
      <c r="BR222" s="116">
        <v>0.18112117361111099</v>
      </c>
      <c r="BS222" s="116">
        <v>24.553676694444448</v>
      </c>
      <c r="BT222" s="116">
        <v>4.5372550069444442</v>
      </c>
      <c r="BU222" s="116">
        <v>1.3531505624999998</v>
      </c>
      <c r="BV222" s="116">
        <v>8.9775625000000098E-3</v>
      </c>
      <c r="BW222" s="116">
        <v>4.2504694444444442E-2</v>
      </c>
      <c r="BX222" s="116">
        <v>2.3322380277777777</v>
      </c>
      <c r="BY222" s="116">
        <v>2.0991180277777781</v>
      </c>
      <c r="BZ222" s="116">
        <v>0.43637034027777771</v>
      </c>
      <c r="CA222" s="116">
        <v>0.48013350694444468</v>
      </c>
      <c r="CB222" s="51" t="e">
        <f t="shared" si="2"/>
        <v>#DIV/0!</v>
      </c>
    </row>
    <row r="223" spans="1:80" x14ac:dyDescent="0.2">
      <c r="A223" s="44">
        <v>41517</v>
      </c>
      <c r="B223" s="116">
        <v>4.4140521361111058E-3</v>
      </c>
      <c r="C223" s="116">
        <v>8.0706266777777636E-3</v>
      </c>
      <c r="D223" s="116">
        <v>52.848126141136106</v>
      </c>
      <c r="E223" s="116">
        <v>30.087236200277779</v>
      </c>
      <c r="F223" s="116">
        <v>9.199523735136113</v>
      </c>
      <c r="G223" s="116">
        <v>4.2137038741173614</v>
      </c>
      <c r="H223" s="116">
        <v>26.996424236736107</v>
      </c>
      <c r="I223" s="116">
        <v>20.105792656002777</v>
      </c>
      <c r="J223" s="116">
        <v>5.6310024407111134</v>
      </c>
      <c r="K223" s="116">
        <v>12.226229043006249</v>
      </c>
      <c r="L223" s="116">
        <v>6.7533023264694441</v>
      </c>
      <c r="M223" s="116">
        <v>19.550325480624998</v>
      </c>
      <c r="N223" s="116">
        <v>11.3754425625</v>
      </c>
      <c r="O223" s="116">
        <v>0.29639495113611103</v>
      </c>
      <c r="P223" s="116">
        <v>25.670849334000696</v>
      </c>
      <c r="Q223" s="116">
        <v>8.2491833927006937</v>
      </c>
      <c r="R223" s="116">
        <v>12.410102226006245</v>
      </c>
      <c r="S223" s="116">
        <v>6.0412892473679554</v>
      </c>
      <c r="T223" s="117">
        <v>13.511750694444444</v>
      </c>
      <c r="U223" s="116">
        <v>18.39482761820069</v>
      </c>
      <c r="V223" s="116">
        <v>14.016712332099996</v>
      </c>
      <c r="W223" s="116">
        <v>17.712608563224993</v>
      </c>
      <c r="X223" s="116">
        <v>4.0409743973062495</v>
      </c>
      <c r="Y223" s="116">
        <v>16.290096483167357</v>
      </c>
      <c r="Z223" s="116">
        <v>33.042033168399996</v>
      </c>
      <c r="AA223" s="116">
        <v>3.5607690000000001</v>
      </c>
      <c r="AB223" s="116">
        <v>5.0168122975840284</v>
      </c>
      <c r="AC223" s="116">
        <v>10.911218325511108</v>
      </c>
      <c r="AD223" s="116">
        <v>14.75419645253403</v>
      </c>
      <c r="AE223" s="116">
        <v>9.4470784320999996</v>
      </c>
      <c r="AF223" s="116">
        <v>20.295024999999999</v>
      </c>
      <c r="AG223" s="116">
        <v>19.837774528136109</v>
      </c>
      <c r="AH223" s="116">
        <v>59.061658608402773</v>
      </c>
      <c r="AI223" s="116">
        <v>37.120952672011114</v>
      </c>
      <c r="AJ223" s="116">
        <v>6.8689027715006938</v>
      </c>
      <c r="AK223" s="116">
        <v>32.532592950225002</v>
      </c>
      <c r="AL223" s="116">
        <v>0.29732573441736104</v>
      </c>
      <c r="AM223" s="116">
        <v>9.2455524224999988E-2</v>
      </c>
      <c r="AN223" s="116">
        <v>60.465087364899993</v>
      </c>
      <c r="AO223" s="116">
        <v>72.16157040801113</v>
      </c>
      <c r="AP223" s="116">
        <v>100.17097301702499</v>
      </c>
      <c r="AQ223" s="116">
        <v>15.629299081084026</v>
      </c>
      <c r="AR223" s="116">
        <v>1.3015006944444449</v>
      </c>
      <c r="AS223" s="116">
        <v>15.794278887336111</v>
      </c>
      <c r="AT223" s="116">
        <v>1.5894905624999995</v>
      </c>
      <c r="AU223" s="116">
        <v>2.6786777777777777</v>
      </c>
      <c r="AV223" s="116">
        <v>3.7861460027777726E-3</v>
      </c>
      <c r="AW223" s="116">
        <v>8.1843673611111251E-2</v>
      </c>
      <c r="AX223" s="116">
        <v>0.83966677777777754</v>
      </c>
      <c r="AY223" s="116">
        <v>18.511592300099998</v>
      </c>
      <c r="AZ223" s="116">
        <v>4.7801263225000133E-2</v>
      </c>
      <c r="BA223" s="116">
        <v>0.81197970816736131</v>
      </c>
      <c r="BB223" s="116">
        <v>0.85642531205625017</v>
      </c>
      <c r="BC223" s="116">
        <v>0.15003421230625008</v>
      </c>
      <c r="BD223" s="116">
        <v>0.12991278850069457</v>
      </c>
      <c r="BE223" s="116">
        <v>15.588309561344444</v>
      </c>
      <c r="BF223" s="116">
        <v>0.99658625173611137</v>
      </c>
      <c r="BG223" s="116">
        <v>1.0200158350694448</v>
      </c>
      <c r="BH223" s="116">
        <v>15.807038650711112</v>
      </c>
      <c r="BI223" s="116">
        <v>71.10046499858403</v>
      </c>
      <c r="BJ223" s="116">
        <v>1.7527774056250007</v>
      </c>
      <c r="BK223" s="116">
        <v>8.5518570399506917</v>
      </c>
      <c r="BL223" s="116">
        <v>29.249645793200695</v>
      </c>
      <c r="BM223" s="116">
        <v>14.885651103242925</v>
      </c>
      <c r="BN223" s="116">
        <v>23.390999525988065</v>
      </c>
      <c r="BO223" s="116">
        <v>2.1203185084528231</v>
      </c>
      <c r="BP223" s="116">
        <v>47.18515383242525</v>
      </c>
      <c r="BQ223" s="116">
        <v>6.0412892473679554</v>
      </c>
      <c r="BR223" s="116">
        <v>0.14018784027777786</v>
      </c>
      <c r="BS223" s="116">
        <v>0.66395336111111092</v>
      </c>
      <c r="BT223" s="116">
        <v>2.5918316736111109</v>
      </c>
      <c r="BU223" s="116">
        <v>0.14957556250000004</v>
      </c>
      <c r="BV223" s="116">
        <v>5.6625624999999931E-3</v>
      </c>
      <c r="BW223" s="116">
        <v>1.921458027777778</v>
      </c>
      <c r="BX223" s="116">
        <v>2.3495780277777785</v>
      </c>
      <c r="BY223" s="116">
        <v>9.978228027777778</v>
      </c>
      <c r="BZ223" s="116">
        <v>0.10202700694444446</v>
      </c>
      <c r="CA223" s="116">
        <v>0.14983350694444419</v>
      </c>
      <c r="CB223" s="51" t="e">
        <f t="shared" si="2"/>
        <v>#DIV/0!</v>
      </c>
    </row>
    <row r="224" spans="1:80" x14ac:dyDescent="0.2">
      <c r="A224" s="44">
        <v>41547</v>
      </c>
      <c r="B224" s="116">
        <v>4.4140521361111058E-3</v>
      </c>
      <c r="C224" s="116">
        <v>6.6319306777777648E-3</v>
      </c>
      <c r="D224" s="116">
        <v>7.3963782714694455</v>
      </c>
      <c r="E224" s="116">
        <v>0.18646563361111126</v>
      </c>
      <c r="F224" s="116">
        <v>44.867602461136116</v>
      </c>
      <c r="G224" s="116">
        <v>3.825815380950695</v>
      </c>
      <c r="H224" s="116">
        <v>8.690065278402777</v>
      </c>
      <c r="I224" s="116">
        <v>4.8503528636694453</v>
      </c>
      <c r="J224" s="116">
        <v>0.17096019737777812</v>
      </c>
      <c r="K224" s="116">
        <v>8.3526635595062473</v>
      </c>
      <c r="L224" s="116">
        <v>12.882990739802777</v>
      </c>
      <c r="M224" s="116">
        <v>3.7819553256250003</v>
      </c>
      <c r="N224" s="116">
        <v>2.0945325625</v>
      </c>
      <c r="O224" s="116">
        <v>3.9284098871361106</v>
      </c>
      <c r="P224" s="116">
        <v>26.594227846667362</v>
      </c>
      <c r="Q224" s="116">
        <v>41.520764935034016</v>
      </c>
      <c r="R224" s="116">
        <v>14.28615098850625</v>
      </c>
      <c r="S224" s="116">
        <v>0.11925288783693411</v>
      </c>
      <c r="T224" s="117">
        <v>5.8765840277777786</v>
      </c>
      <c r="U224" s="116">
        <v>11.437794357034029</v>
      </c>
      <c r="V224" s="116">
        <v>5.8729160281000024</v>
      </c>
      <c r="W224" s="116">
        <v>33.645394216225007</v>
      </c>
      <c r="X224" s="116">
        <v>2.4535541363062499</v>
      </c>
      <c r="Y224" s="116">
        <v>23.637107343000697</v>
      </c>
      <c r="Z224" s="116">
        <v>0.16376590239999977</v>
      </c>
      <c r="AA224" s="116">
        <v>27.489049000000005</v>
      </c>
      <c r="AB224" s="116">
        <v>56.882907875750696</v>
      </c>
      <c r="AC224" s="116">
        <v>90.611107160177781</v>
      </c>
      <c r="AD224" s="116">
        <v>78.348712942867337</v>
      </c>
      <c r="AE224" s="116">
        <v>9.7187439000999998</v>
      </c>
      <c r="AF224" s="116">
        <v>25.141198809999999</v>
      </c>
      <c r="AG224" s="116">
        <v>30.098811050136103</v>
      </c>
      <c r="AH224" s="116">
        <v>6.9612425069444372E-2</v>
      </c>
      <c r="AI224" s="116">
        <v>8.2840160520111112</v>
      </c>
      <c r="AJ224" s="116">
        <v>50.709222550000703</v>
      </c>
      <c r="AK224" s="116">
        <v>0.36473748422500013</v>
      </c>
      <c r="AL224" s="116">
        <v>8.5926613700840253</v>
      </c>
      <c r="AM224" s="116">
        <v>8.4777930722249977</v>
      </c>
      <c r="AN224" s="116">
        <v>2.4455642688999979</v>
      </c>
      <c r="AO224" s="116">
        <v>3.038037380011112</v>
      </c>
      <c r="AP224" s="116">
        <v>3.8669059380250017</v>
      </c>
      <c r="AQ224" s="116">
        <v>0.1749672212506943</v>
      </c>
      <c r="AR224" s="116">
        <v>6.7167361111111046E-2</v>
      </c>
      <c r="AS224" s="116">
        <v>15.695053684336113</v>
      </c>
      <c r="AT224" s="116">
        <v>0.12197556250000004</v>
      </c>
      <c r="AU224" s="116">
        <v>50.315377777777769</v>
      </c>
      <c r="AV224" s="116">
        <v>3.7738496694444397E-3</v>
      </c>
      <c r="AW224" s="116">
        <v>1.1503402777777616E-3</v>
      </c>
      <c r="AX224" s="116">
        <v>0.18806677777777786</v>
      </c>
      <c r="AY224" s="116">
        <v>1.5460684280999997</v>
      </c>
      <c r="AZ224" s="116">
        <v>0.24826801022499961</v>
      </c>
      <c r="BA224" s="116">
        <v>12.667186878167364</v>
      </c>
      <c r="BB224" s="116">
        <v>12.840988482056252</v>
      </c>
      <c r="BC224" s="116">
        <v>6.9729928128062513</v>
      </c>
      <c r="BD224" s="116">
        <v>2.72692930006945E-2</v>
      </c>
      <c r="BE224" s="116">
        <v>1.570518594677778</v>
      </c>
      <c r="BF224" s="116">
        <v>1.4476701867361117</v>
      </c>
      <c r="BG224" s="116">
        <v>1.4758807700694445</v>
      </c>
      <c r="BH224" s="116">
        <v>2.485688581377778</v>
      </c>
      <c r="BI224" s="116">
        <v>115.2533041794174</v>
      </c>
      <c r="BJ224" s="116">
        <v>0.99615370562499939</v>
      </c>
      <c r="BK224" s="116">
        <v>22.177090503784022</v>
      </c>
      <c r="BL224" s="116">
        <v>2.60469203886736</v>
      </c>
      <c r="BM224" s="116">
        <v>10.864573673904827</v>
      </c>
      <c r="BN224" s="116">
        <v>3.927630330624971E-4</v>
      </c>
      <c r="BO224" s="116">
        <v>2.1288950406802236</v>
      </c>
      <c r="BP224" s="116">
        <v>57.817151817186229</v>
      </c>
      <c r="BQ224" s="116">
        <v>0.11925288783693411</v>
      </c>
      <c r="BR224" s="116">
        <v>1.114784027777775E-2</v>
      </c>
      <c r="BS224" s="116">
        <v>22.421803361111106</v>
      </c>
      <c r="BT224" s="116">
        <v>1.0405700069444448</v>
      </c>
      <c r="BU224" s="116">
        <v>1.2171605624999997</v>
      </c>
      <c r="BV224" s="116">
        <v>5.0512562500000024E-2</v>
      </c>
      <c r="BW224" s="116">
        <v>0.13975136111111108</v>
      </c>
      <c r="BX224" s="116">
        <v>4.9158280277777768</v>
      </c>
      <c r="BY224" s="116">
        <v>0.2903413611111112</v>
      </c>
      <c r="BZ224" s="116">
        <v>0.26069534027777785</v>
      </c>
      <c r="CA224" s="116">
        <v>0.90805017361111151</v>
      </c>
      <c r="CB224" s="51" t="e">
        <f t="shared" si="2"/>
        <v>#DIV/0!</v>
      </c>
    </row>
    <row r="225" spans="1:80" x14ac:dyDescent="0.2">
      <c r="A225" s="44">
        <v>41578</v>
      </c>
      <c r="B225" s="116">
        <v>4.4140521361111058E-3</v>
      </c>
      <c r="C225" s="116">
        <v>8.1066013444444328E-3</v>
      </c>
      <c r="D225" s="116">
        <v>8.9630080894694455</v>
      </c>
      <c r="E225" s="116">
        <v>29.719033966944444</v>
      </c>
      <c r="F225" s="116">
        <v>13.513184307469439</v>
      </c>
      <c r="G225" s="116">
        <v>14.536446174450692</v>
      </c>
      <c r="H225" s="116">
        <v>11.621905991736112</v>
      </c>
      <c r="I225" s="116">
        <v>7.7576268466694458</v>
      </c>
      <c r="J225" s="116">
        <v>4.2117984711110917E-2</v>
      </c>
      <c r="K225" s="116">
        <v>13.155110865006248</v>
      </c>
      <c r="L225" s="116">
        <v>12.666397956802779</v>
      </c>
      <c r="M225" s="116">
        <v>14.358226100625</v>
      </c>
      <c r="N225" s="116">
        <v>3.3023975624999999</v>
      </c>
      <c r="O225" s="116">
        <v>49.031108269136105</v>
      </c>
      <c r="P225" s="116">
        <v>6.7239558418340293</v>
      </c>
      <c r="Q225" s="116">
        <v>0.71683456670069445</v>
      </c>
      <c r="R225" s="116">
        <v>7.2183703235062548</v>
      </c>
      <c r="S225" s="116">
        <v>0.3601601573547844</v>
      </c>
      <c r="T225" s="117">
        <v>15.320700694444444</v>
      </c>
      <c r="U225" s="116">
        <v>14.285231275700694</v>
      </c>
      <c r="V225" s="116">
        <v>15.101073720100004</v>
      </c>
      <c r="W225" s="116">
        <v>7.2294572252250004</v>
      </c>
      <c r="X225" s="116">
        <v>16.441261122306258</v>
      </c>
      <c r="Y225" s="116">
        <v>27.103485886834015</v>
      </c>
      <c r="Z225" s="116">
        <v>9.1208832063999985</v>
      </c>
      <c r="AA225" s="116">
        <v>16.834609000000004</v>
      </c>
      <c r="AB225" s="116">
        <v>8.8451270624173617</v>
      </c>
      <c r="AC225" s="116">
        <v>7.0976064177777687E-2</v>
      </c>
      <c r="AD225" s="116">
        <v>11.433060073867361</v>
      </c>
      <c r="AE225" s="116">
        <v>4.8184640099999919E-2</v>
      </c>
      <c r="AF225" s="116">
        <v>8.383920250000001</v>
      </c>
      <c r="AG225" s="116">
        <v>1.2213307358027772</v>
      </c>
      <c r="AH225" s="116">
        <v>49.41586196173612</v>
      </c>
      <c r="AI225" s="116">
        <v>21.586276184011105</v>
      </c>
      <c r="AJ225" s="116">
        <v>1.0616022328340275</v>
      </c>
      <c r="AK225" s="116">
        <v>3.5369008422250001</v>
      </c>
      <c r="AL225" s="116">
        <v>14.858898401084025</v>
      </c>
      <c r="AM225" s="116">
        <v>13.736177875225003</v>
      </c>
      <c r="AN225" s="116">
        <v>19.457538544900004</v>
      </c>
      <c r="AO225" s="116">
        <v>14.302036452011109</v>
      </c>
      <c r="AP225" s="116">
        <v>0.59761403302499938</v>
      </c>
      <c r="AQ225" s="116">
        <v>5.6410604250694496E-2</v>
      </c>
      <c r="AR225" s="116">
        <v>0.75545069444444435</v>
      </c>
      <c r="AS225" s="116">
        <v>0.10125017933611127</v>
      </c>
      <c r="AT225" s="116">
        <v>3.3096705625</v>
      </c>
      <c r="AU225" s="116">
        <v>9.2011111111111106</v>
      </c>
      <c r="AV225" s="116">
        <v>3.8231550027777728E-3</v>
      </c>
      <c r="AW225" s="116">
        <v>9.2320069444444906E-3</v>
      </c>
      <c r="AX225" s="116">
        <v>1.3444444444445147E-5</v>
      </c>
      <c r="AY225" s="116">
        <v>0.10996519209999997</v>
      </c>
      <c r="AZ225" s="116">
        <v>0.53851380722500053</v>
      </c>
      <c r="BA225" s="116">
        <v>5.9399479020006938</v>
      </c>
      <c r="BB225" s="116">
        <v>5.8219295725562494</v>
      </c>
      <c r="BC225" s="116">
        <v>0.25415966030625015</v>
      </c>
      <c r="BD225" s="116">
        <v>7.1859291000694381E-2</v>
      </c>
      <c r="BE225" s="116">
        <v>0.26656224801111095</v>
      </c>
      <c r="BF225" s="116">
        <v>3.6664909534027763</v>
      </c>
      <c r="BG225" s="116">
        <v>3.621948203402777</v>
      </c>
      <c r="BH225" s="116">
        <v>3.2620212913777773</v>
      </c>
      <c r="BI225" s="116">
        <v>13.878536861084031</v>
      </c>
      <c r="BJ225" s="116">
        <v>2.7703105806250008</v>
      </c>
      <c r="BK225" s="116">
        <v>6.0272418602840299</v>
      </c>
      <c r="BL225" s="116">
        <v>1.8950436203673604</v>
      </c>
      <c r="BM225" s="116">
        <v>11.710619720226981</v>
      </c>
      <c r="BN225" s="116">
        <v>4.1485287800390651</v>
      </c>
      <c r="BO225" s="116">
        <v>0.90416830526952208</v>
      </c>
      <c r="BP225" s="116">
        <v>7.1505270462368529</v>
      </c>
      <c r="BQ225" s="116">
        <v>0.3601601573547844</v>
      </c>
      <c r="BR225" s="116">
        <v>0.32995450694444461</v>
      </c>
      <c r="BS225" s="116">
        <v>0.74851336111111122</v>
      </c>
      <c r="BT225" s="116">
        <v>1.6386133402777776</v>
      </c>
      <c r="BU225" s="116">
        <v>1.2171605624999997</v>
      </c>
      <c r="BV225" s="116">
        <v>0.10546256250000002</v>
      </c>
      <c r="BW225" s="116">
        <v>0.29575469444444452</v>
      </c>
      <c r="BX225" s="116">
        <v>4.4823946944444435</v>
      </c>
      <c r="BY225" s="116">
        <v>6.6108980277777771</v>
      </c>
      <c r="BZ225" s="116">
        <v>5.3168673611111127E-2</v>
      </c>
      <c r="CA225" s="116">
        <v>1.6975918402777785</v>
      </c>
      <c r="CB225" s="51" t="e">
        <f t="shared" si="2"/>
        <v>#DIV/0!</v>
      </c>
    </row>
    <row r="226" spans="1:80" x14ac:dyDescent="0.2">
      <c r="A226" s="44">
        <v>41608</v>
      </c>
      <c r="B226" s="116">
        <v>4.4140521361111058E-3</v>
      </c>
      <c r="C226" s="116">
        <v>8.1066013444444328E-3</v>
      </c>
      <c r="D226" s="116">
        <v>28.909673555469443</v>
      </c>
      <c r="E226" s="116">
        <v>0.39365167361111131</v>
      </c>
      <c r="F226" s="116">
        <v>0.55141268013611133</v>
      </c>
      <c r="G226" s="116">
        <v>0.64036938661736131</v>
      </c>
      <c r="H226" s="116">
        <v>11.289544000069444</v>
      </c>
      <c r="I226" s="116">
        <v>13.722221270336112</v>
      </c>
      <c r="J226" s="116">
        <v>30.067968008711109</v>
      </c>
      <c r="K226" s="116">
        <v>4.0015901580062501</v>
      </c>
      <c r="L226" s="116">
        <v>3.6225064798027766</v>
      </c>
      <c r="M226" s="116">
        <v>4.5233845806249988</v>
      </c>
      <c r="N226" s="116">
        <v>7.562500000000166E-6</v>
      </c>
      <c r="O226" s="116">
        <v>0.89298405046944473</v>
      </c>
      <c r="P226" s="116">
        <v>9.9821822258340287</v>
      </c>
      <c r="Q226" s="116">
        <v>10.973721796700696</v>
      </c>
      <c r="R226" s="116">
        <v>0.65529429750625112</v>
      </c>
      <c r="S226" s="116">
        <v>4.4270107434122005E-2</v>
      </c>
      <c r="T226" s="117">
        <v>5.0812673611111103</v>
      </c>
      <c r="U226" s="116">
        <v>2.4548883534027826E-2</v>
      </c>
      <c r="V226" s="116">
        <v>4.9244491921000026</v>
      </c>
      <c r="W226" s="116">
        <v>11.972741827225002</v>
      </c>
      <c r="X226" s="116">
        <v>4.4960219463062492</v>
      </c>
      <c r="Y226" s="116">
        <v>10.408371817000692</v>
      </c>
      <c r="Z226" s="116">
        <v>7.2351316324000008</v>
      </c>
      <c r="AA226" s="116">
        <v>0.28836899999999993</v>
      </c>
      <c r="AB226" s="116">
        <v>6.8578952084027825E-2</v>
      </c>
      <c r="AC226" s="116">
        <v>1.3488189895111113</v>
      </c>
      <c r="AD226" s="116">
        <v>19.231024193534033</v>
      </c>
      <c r="AE226" s="116">
        <v>0.45385821610000032</v>
      </c>
      <c r="AF226" s="116">
        <v>0.84107240999999922</v>
      </c>
      <c r="AG226" s="116">
        <v>39.973226478802765</v>
      </c>
      <c r="AH226" s="116">
        <v>0.27388650006944437</v>
      </c>
      <c r="AI226" s="116">
        <v>25.92232001734445</v>
      </c>
      <c r="AJ226" s="116">
        <v>0.66804603783402794</v>
      </c>
      <c r="AK226" s="116">
        <v>13.493390022224999</v>
      </c>
      <c r="AL226" s="116">
        <v>23.166164243750693</v>
      </c>
      <c r="AM226" s="116">
        <v>162.56925757022501</v>
      </c>
      <c r="AN226" s="116">
        <v>0.53279780489999928</v>
      </c>
      <c r="AO226" s="116">
        <v>2.8814949333444466</v>
      </c>
      <c r="AP226" s="116">
        <v>8.8551178200249971</v>
      </c>
      <c r="AQ226" s="116">
        <v>0.10509969641736103</v>
      </c>
      <c r="AR226" s="116">
        <v>0.46353402777777786</v>
      </c>
      <c r="AS226" s="116">
        <v>12.610323047002776</v>
      </c>
      <c r="AT226" s="116">
        <v>2.9155562499999985E-2</v>
      </c>
      <c r="AU226" s="116">
        <v>0.20551111111111103</v>
      </c>
      <c r="AV226" s="116">
        <v>3.8852366694444394E-3</v>
      </c>
      <c r="AW226" s="116">
        <v>1.1253673611111164E-2</v>
      </c>
      <c r="AX226" s="116">
        <v>0.24634677777777764</v>
      </c>
      <c r="AY226" s="116">
        <v>0.46541048409999997</v>
      </c>
      <c r="AZ226" s="116">
        <v>0.97799243422500071</v>
      </c>
      <c r="BA226" s="116">
        <v>9.1312702036673628</v>
      </c>
      <c r="BB226" s="116">
        <v>9.2789232075562502</v>
      </c>
      <c r="BC226" s="116">
        <v>12.31969635330625</v>
      </c>
      <c r="BD226" s="116">
        <v>2.7526636673610924E-3</v>
      </c>
      <c r="BE226" s="116">
        <v>1.9965784200111112</v>
      </c>
      <c r="BF226" s="116">
        <v>23.143716460069445</v>
      </c>
      <c r="BG226" s="116">
        <v>23.256104376736111</v>
      </c>
      <c r="BH226" s="116">
        <v>19.00256651737778</v>
      </c>
      <c r="BI226" s="116">
        <v>108.59496576025069</v>
      </c>
      <c r="BJ226" s="116">
        <v>10.977791225624998</v>
      </c>
      <c r="BK226" s="116">
        <v>4.8860523617361325E-2</v>
      </c>
      <c r="BL226" s="116">
        <v>8.2365651700694473E-2</v>
      </c>
      <c r="BM226" s="116">
        <v>1.977933605614576</v>
      </c>
      <c r="BN226" s="116">
        <v>4.1564577294905618</v>
      </c>
      <c r="BO226" s="116">
        <v>6.0223974770890241</v>
      </c>
      <c r="BP226" s="116">
        <v>62.331718840847522</v>
      </c>
      <c r="BQ226" s="116">
        <v>4.4270107434122005E-2</v>
      </c>
      <c r="BR226" s="116">
        <v>0.29766117361111094</v>
      </c>
      <c r="BS226" s="116">
        <v>0.497260027777778</v>
      </c>
      <c r="BT226" s="116">
        <v>7.2904500069444431</v>
      </c>
      <c r="BU226" s="116">
        <v>1.7775555624999995</v>
      </c>
      <c r="BV226" s="116">
        <v>4.6117562500000021E-2</v>
      </c>
      <c r="BW226" s="116">
        <v>0.31790802777777788</v>
      </c>
      <c r="BX226" s="116">
        <v>2.0368046944444447</v>
      </c>
      <c r="BY226" s="116">
        <v>2.8939680277777771</v>
      </c>
      <c r="BZ226" s="116">
        <v>3.7700694444444332E-4</v>
      </c>
      <c r="CA226" s="116">
        <v>0.15438350694444469</v>
      </c>
      <c r="CB226" s="51" t="e">
        <f t="shared" si="2"/>
        <v>#DIV/0!</v>
      </c>
    </row>
    <row r="227" spans="1:80" x14ac:dyDescent="0.2">
      <c r="A227" s="44">
        <v>41639</v>
      </c>
      <c r="B227" s="116">
        <v>4.4140521361111058E-3</v>
      </c>
      <c r="C227" s="116">
        <v>8.1066013444444328E-3</v>
      </c>
      <c r="D227" s="116">
        <v>2.7565407469444518E-2</v>
      </c>
      <c r="E227" s="116">
        <v>6.5629900277777709E-2</v>
      </c>
      <c r="F227" s="116">
        <v>0.86819843880277814</v>
      </c>
      <c r="G227" s="116">
        <v>10.099488024284028</v>
      </c>
      <c r="H227" s="116">
        <v>4.6426961784027787</v>
      </c>
      <c r="I227" s="116">
        <v>0.10140934100277771</v>
      </c>
      <c r="J227" s="116">
        <v>26.404935902044446</v>
      </c>
      <c r="K227" s="116">
        <v>3.9061470780062493</v>
      </c>
      <c r="L227" s="116">
        <v>3.9951548014694445</v>
      </c>
      <c r="M227" s="116">
        <v>3.589982825624999</v>
      </c>
      <c r="N227" s="116">
        <v>0.58867256249999977</v>
      </c>
      <c r="O227" s="116">
        <v>60.927729603136108</v>
      </c>
      <c r="P227" s="116">
        <v>1.9967362085006948</v>
      </c>
      <c r="Q227" s="116">
        <v>1.228463736867361</v>
      </c>
      <c r="R227" s="116">
        <v>4.3722914550062537</v>
      </c>
      <c r="S227" s="116">
        <v>2.8501327795876672</v>
      </c>
      <c r="T227" s="117">
        <v>3.2912006944444436</v>
      </c>
      <c r="U227" s="116">
        <v>4.010329994034028</v>
      </c>
      <c r="V227" s="116">
        <v>3.4036929081000018</v>
      </c>
      <c r="W227" s="116">
        <v>0.25006500422500022</v>
      </c>
      <c r="X227" s="116">
        <v>6.5611925978062491</v>
      </c>
      <c r="Y227" s="116">
        <v>1.5465430326673604</v>
      </c>
      <c r="Z227" s="116">
        <v>2.0615216399999883E-2</v>
      </c>
      <c r="AA227" s="116">
        <v>1.787569</v>
      </c>
      <c r="AB227" s="116">
        <v>3.4968096172506953</v>
      </c>
      <c r="AC227" s="116">
        <v>1.5835370028444447</v>
      </c>
      <c r="AD227" s="116">
        <v>4.2651302063673624</v>
      </c>
      <c r="AE227" s="116">
        <v>0.71624061609999967</v>
      </c>
      <c r="AF227" s="116">
        <v>9.3171457600000025</v>
      </c>
      <c r="AG227" s="116">
        <v>19.943712019469444</v>
      </c>
      <c r="AH227" s="116">
        <v>2.8939396750694444</v>
      </c>
      <c r="AI227" s="116">
        <v>0.66080099067777842</v>
      </c>
      <c r="AJ227" s="116">
        <v>0.21814426516736113</v>
      </c>
      <c r="AK227" s="116">
        <v>2.853278397225</v>
      </c>
      <c r="AL227" s="116">
        <v>2.6901767642506944</v>
      </c>
      <c r="AM227" s="116">
        <v>0.77992742822500005</v>
      </c>
      <c r="AN227" s="116">
        <v>9.4731288999998966E-3</v>
      </c>
      <c r="AO227" s="116">
        <v>1.0418352946777774</v>
      </c>
      <c r="AP227" s="116">
        <v>1.8091729530249985</v>
      </c>
      <c r="AQ227" s="116">
        <v>1.9689445147506939</v>
      </c>
      <c r="AR227" s="116">
        <v>0.5341173611111113</v>
      </c>
      <c r="AS227" s="116">
        <v>1.6291927053361122</v>
      </c>
      <c r="AT227" s="116">
        <v>8.235562499999979E-3</v>
      </c>
      <c r="AU227" s="116">
        <v>1.4002777777777773</v>
      </c>
      <c r="AV227" s="116">
        <v>3.8852366694444394E-3</v>
      </c>
      <c r="AW227" s="116">
        <v>0.11295200694444464</v>
      </c>
      <c r="AX227" s="116">
        <v>1.6546534444444445</v>
      </c>
      <c r="AY227" s="116">
        <v>1.2857292100000011E-2</v>
      </c>
      <c r="AZ227" s="116">
        <v>11.335106565224997</v>
      </c>
      <c r="BA227" s="116">
        <v>0.51983979833402794</v>
      </c>
      <c r="BB227" s="116">
        <v>0.55552053555625014</v>
      </c>
      <c r="BC227" s="116">
        <v>5.0884418988062503</v>
      </c>
      <c r="BD227" s="116">
        <v>2.0812630667361057E-2</v>
      </c>
      <c r="BE227" s="116">
        <v>11.679966976011112</v>
      </c>
      <c r="BF227" s="116">
        <v>5.1525216736111192E-2</v>
      </c>
      <c r="BG227" s="116">
        <v>5.6957800069444495E-2</v>
      </c>
      <c r="BH227" s="116">
        <v>15.81101470737778</v>
      </c>
      <c r="BI227" s="116">
        <v>5.1778585325840281</v>
      </c>
      <c r="BJ227" s="116">
        <v>2.9344546506250007</v>
      </c>
      <c r="BK227" s="116">
        <v>20.615739174450688</v>
      </c>
      <c r="BL227" s="116">
        <v>0.41976685120069457</v>
      </c>
      <c r="BM227" s="116">
        <v>1.5200430880950755</v>
      </c>
      <c r="BN227" s="116">
        <v>3.3185376455625304E-3</v>
      </c>
      <c r="BO227" s="116">
        <v>0.66663575294952238</v>
      </c>
      <c r="BP227" s="116">
        <v>0.85118327157980289</v>
      </c>
      <c r="BQ227" s="116">
        <v>2.8501327795876672</v>
      </c>
      <c r="BR227" s="116">
        <v>3.4009506944444511E-2</v>
      </c>
      <c r="BS227" s="116">
        <v>2.4487033611111104</v>
      </c>
      <c r="BT227" s="116">
        <v>1.9883350069444445</v>
      </c>
      <c r="BU227" s="116">
        <v>1.5958005625</v>
      </c>
      <c r="BV227" s="116">
        <v>1.107756249999999E-2</v>
      </c>
      <c r="BW227" s="116">
        <v>5.9454694444444421E-2</v>
      </c>
      <c r="BX227" s="116">
        <v>1.8965880277777778</v>
      </c>
      <c r="BY227" s="116">
        <v>8.3424694444444475E-2</v>
      </c>
      <c r="BZ227" s="116">
        <v>7.8727006944444428E-2</v>
      </c>
      <c r="CA227" s="116">
        <v>1.3757335069444447</v>
      </c>
      <c r="CB227" s="51" t="e">
        <f t="shared" si="2"/>
        <v>#DIV/0!</v>
      </c>
    </row>
    <row r="228" spans="1:80" x14ac:dyDescent="0.2">
      <c r="A228" s="44">
        <v>41670</v>
      </c>
      <c r="B228" s="116">
        <v>4.4140521361111058E-3</v>
      </c>
      <c r="C228" s="116">
        <v>8.1066013444444328E-3</v>
      </c>
      <c r="D228" s="116">
        <v>7.3058215751361137</v>
      </c>
      <c r="E228" s="116">
        <v>37.309903633611107</v>
      </c>
      <c r="F228" s="116">
        <v>83.186651651136145</v>
      </c>
      <c r="G228" s="116">
        <v>44.522667721784039</v>
      </c>
      <c r="H228" s="116">
        <v>14.26881371673611</v>
      </c>
      <c r="I228" s="116">
        <v>0.2792611640027779</v>
      </c>
      <c r="J228" s="116">
        <v>25.877840307377777</v>
      </c>
      <c r="K228" s="116">
        <v>15.714901461006249</v>
      </c>
      <c r="L228" s="116">
        <v>14.100863629136114</v>
      </c>
      <c r="M228" s="116">
        <v>17.516526825625</v>
      </c>
      <c r="N228" s="116">
        <v>7.9947562500000027E-2</v>
      </c>
      <c r="O228" s="116">
        <v>30.260762623802776</v>
      </c>
      <c r="P228" s="116">
        <v>20.200897302500696</v>
      </c>
      <c r="Q228" s="116">
        <v>5.9089790542006959</v>
      </c>
      <c r="R228" s="116">
        <v>7.6010352150062461</v>
      </c>
      <c r="S228" s="116">
        <v>4.2496759668960893</v>
      </c>
      <c r="T228" s="117">
        <v>16.857867361111115</v>
      </c>
      <c r="U228" s="116">
        <v>6.9017551158673616</v>
      </c>
      <c r="V228" s="116">
        <v>18.228544860099994</v>
      </c>
      <c r="W228" s="116">
        <v>18.560888815224999</v>
      </c>
      <c r="X228" s="116">
        <v>12.56218654080625</v>
      </c>
      <c r="Y228" s="116">
        <v>3.5453092718340282</v>
      </c>
      <c r="Z228" s="116">
        <v>4.9291992323999985</v>
      </c>
      <c r="AA228" s="116">
        <v>25.979408999999997</v>
      </c>
      <c r="AB228" s="116">
        <v>30.015322759584024</v>
      </c>
      <c r="AC228" s="116">
        <v>46.309567479511117</v>
      </c>
      <c r="AD228" s="116">
        <v>131.6141070618674</v>
      </c>
      <c r="AE228" s="116">
        <v>7.7366866201000013</v>
      </c>
      <c r="AF228" s="116">
        <v>18.437577209999997</v>
      </c>
      <c r="AG228" s="116">
        <v>6.6716909714694452</v>
      </c>
      <c r="AH228" s="116">
        <v>11.612021728402778</v>
      </c>
      <c r="AI228" s="116">
        <v>6.3176654933444469</v>
      </c>
      <c r="AJ228" s="116">
        <v>15.80333474116736</v>
      </c>
      <c r="AK228" s="116">
        <v>0.84628040422500028</v>
      </c>
      <c r="AL228" s="116">
        <v>32.885359988250698</v>
      </c>
      <c r="AM228" s="116">
        <v>22.159285243225003</v>
      </c>
      <c r="AN228" s="116">
        <v>36.661450716899999</v>
      </c>
      <c r="AO228" s="116">
        <v>0.82447005334444368</v>
      </c>
      <c r="AP228" s="116">
        <v>0.91785022202500088</v>
      </c>
      <c r="AQ228" s="116">
        <v>1.0197145530840281</v>
      </c>
      <c r="AR228" s="116">
        <v>1.4863673611111108</v>
      </c>
      <c r="AS228" s="116">
        <v>8.3065100170027755</v>
      </c>
      <c r="AT228" s="116">
        <v>9.8505625000000121E-3</v>
      </c>
      <c r="AU228" s="116">
        <v>18.89351111111111</v>
      </c>
      <c r="AV228" s="116">
        <v>3.8852366694444394E-3</v>
      </c>
      <c r="AW228" s="116">
        <v>1.3020069444444622E-3</v>
      </c>
      <c r="AX228" s="116">
        <v>0.30654677777777789</v>
      </c>
      <c r="AY228" s="116">
        <v>0.19367920810000003</v>
      </c>
      <c r="AZ228" s="116">
        <v>0.26292794522499957</v>
      </c>
      <c r="BA228" s="116">
        <v>0.17589566100069448</v>
      </c>
      <c r="BB228" s="116">
        <v>0.19689853155625009</v>
      </c>
      <c r="BC228" s="116">
        <v>0.62669784780625026</v>
      </c>
      <c r="BD228" s="116">
        <v>2.6900646673610937E-3</v>
      </c>
      <c r="BE228" s="116">
        <v>0.27164596534444441</v>
      </c>
      <c r="BF228" s="116">
        <v>1.6259012617361104</v>
      </c>
      <c r="BG228" s="116">
        <v>1.5962848450694442</v>
      </c>
      <c r="BH228" s="116">
        <v>1.7907970827111108</v>
      </c>
      <c r="BI228" s="116">
        <v>86.034730199250674</v>
      </c>
      <c r="BJ228" s="116">
        <v>0.34600865062500025</v>
      </c>
      <c r="BK228" s="116">
        <v>5.3312770402840268</v>
      </c>
      <c r="BL228" s="116">
        <v>7.4419521733673628</v>
      </c>
      <c r="BM228" s="116">
        <v>12.740207488510425</v>
      </c>
      <c r="BN228" s="116">
        <v>1.5834189264300631</v>
      </c>
      <c r="BO228" s="116">
        <v>0.14968592262402247</v>
      </c>
      <c r="BP228" s="116">
        <v>36.346368448665579</v>
      </c>
      <c r="BQ228" s="116">
        <v>4.2496759668960893</v>
      </c>
      <c r="BR228" s="116">
        <v>3.0429895069444446</v>
      </c>
      <c r="BS228" s="116">
        <v>9.3126694444444602E-2</v>
      </c>
      <c r="BT228" s="116">
        <v>3.613167361111113E-2</v>
      </c>
      <c r="BU228" s="116">
        <v>3.220562500000009E-3</v>
      </c>
      <c r="BV228" s="116">
        <v>0.51086756249999998</v>
      </c>
      <c r="BW228" s="116">
        <v>2.2987613611111111</v>
      </c>
      <c r="BX228" s="116">
        <v>0.25284136111111122</v>
      </c>
      <c r="BY228" s="116">
        <v>14.507211361111111</v>
      </c>
      <c r="BZ228" s="116">
        <v>7.2585340277777757E-2</v>
      </c>
      <c r="CA228" s="116">
        <v>0.11083350694444469</v>
      </c>
      <c r="CB228" s="51" t="e">
        <f t="shared" si="2"/>
        <v>#DIV/0!</v>
      </c>
    </row>
    <row r="229" spans="1:80" x14ac:dyDescent="0.2">
      <c r="A229" s="44">
        <v>41698</v>
      </c>
      <c r="B229" s="116">
        <v>4.4140521361111058E-3</v>
      </c>
      <c r="C229" s="116">
        <v>8.1066013444444328E-3</v>
      </c>
      <c r="D229" s="116">
        <v>16.110817889469445</v>
      </c>
      <c r="E229" s="116">
        <v>8.7492710069444453</v>
      </c>
      <c r="F229" s="116">
        <v>8.3089695924694436</v>
      </c>
      <c r="G229" s="116">
        <v>25.162956352450692</v>
      </c>
      <c r="H229" s="116">
        <v>11.209048200069445</v>
      </c>
      <c r="I229" s="116">
        <v>26.959477370002777</v>
      </c>
      <c r="J229" s="116">
        <v>0.69701348271111185</v>
      </c>
      <c r="K229" s="116">
        <v>16.657805553006252</v>
      </c>
      <c r="L229" s="116">
        <v>18.338849837469446</v>
      </c>
      <c r="M229" s="116">
        <v>13.605954390625</v>
      </c>
      <c r="N229" s="116">
        <v>1.1082825625000001</v>
      </c>
      <c r="O229" s="116">
        <v>14.172376293136113</v>
      </c>
      <c r="P229" s="116">
        <v>15.552447622834027</v>
      </c>
      <c r="Q229" s="116">
        <v>15.527231579034028</v>
      </c>
      <c r="R229" s="116">
        <v>24.689992054506256</v>
      </c>
      <c r="S229" s="116">
        <v>2.6518307579275939</v>
      </c>
      <c r="T229" s="117">
        <v>14.16895069444444</v>
      </c>
      <c r="U229" s="116">
        <v>21.386747884034033</v>
      </c>
      <c r="V229" s="116">
        <v>14.492563748100002</v>
      </c>
      <c r="W229" s="116">
        <v>14.713093135225</v>
      </c>
      <c r="X229" s="116">
        <v>11.722286607306252</v>
      </c>
      <c r="Y229" s="116">
        <v>7.1076004334027693E-2</v>
      </c>
      <c r="Z229" s="116">
        <v>7.2731617343999986</v>
      </c>
      <c r="AA229" s="116">
        <v>8.3116889999999994</v>
      </c>
      <c r="AB229" s="116">
        <v>34.182448974917364</v>
      </c>
      <c r="AC229" s="116">
        <v>5.4321003381777784</v>
      </c>
      <c r="AD229" s="116">
        <v>3.911221478534026</v>
      </c>
      <c r="AE229" s="116">
        <v>27.903855408099997</v>
      </c>
      <c r="AF229" s="116">
        <v>17.880212250000003</v>
      </c>
      <c r="AG229" s="116">
        <v>32.561422208469438</v>
      </c>
      <c r="AH229" s="116">
        <v>8.4503098534027767</v>
      </c>
      <c r="AI229" s="116">
        <v>10.778110886677771</v>
      </c>
      <c r="AJ229" s="116">
        <v>4.2879675988340278</v>
      </c>
      <c r="AK229" s="116">
        <v>4.2257585922249996</v>
      </c>
      <c r="AL229" s="116">
        <v>34.126344886917359</v>
      </c>
      <c r="AM229" s="116">
        <v>1.637798455225</v>
      </c>
      <c r="AN229" s="116">
        <v>1.2224176968999987</v>
      </c>
      <c r="AO229" s="116">
        <v>18.323564897344447</v>
      </c>
      <c r="AP229" s="116">
        <v>20.034173162024992</v>
      </c>
      <c r="AQ229" s="116">
        <v>25.411773418417365</v>
      </c>
      <c r="AR229" s="116">
        <v>0.19286736111111105</v>
      </c>
      <c r="AS229" s="116">
        <v>17.159463952002778</v>
      </c>
      <c r="AT229" s="116">
        <v>1.8475605625000002</v>
      </c>
      <c r="AU229" s="116">
        <v>27.702677777777772</v>
      </c>
      <c r="AV229" s="116">
        <v>3.8852366694444394E-3</v>
      </c>
      <c r="AW229" s="116">
        <v>1.1253673611111164E-2</v>
      </c>
      <c r="AX229" s="116">
        <v>3.4720111111111063E-2</v>
      </c>
      <c r="AY229" s="116">
        <v>5.8510772099999997E-2</v>
      </c>
      <c r="AZ229" s="116">
        <v>1.269002249999918E-4</v>
      </c>
      <c r="BA229" s="116">
        <v>2.2090901671673606</v>
      </c>
      <c r="BB229" s="116">
        <v>2.1373489710562494</v>
      </c>
      <c r="BC229" s="116">
        <v>8.3892777806250041E-2</v>
      </c>
      <c r="BD229" s="116">
        <v>8.9242102334027892E-2</v>
      </c>
      <c r="BE229" s="116">
        <v>0.22448328134444442</v>
      </c>
      <c r="BF229" s="116">
        <v>0.58307223340277814</v>
      </c>
      <c r="BG229" s="116">
        <v>0.60102548340277784</v>
      </c>
      <c r="BH229" s="116">
        <v>2.8019188913777784</v>
      </c>
      <c r="BI229" s="116">
        <v>27.830803532584028</v>
      </c>
      <c r="BJ229" s="116">
        <v>0.68529423062500039</v>
      </c>
      <c r="BK229" s="116">
        <v>0.17837459511736156</v>
      </c>
      <c r="BL229" s="116">
        <v>0.77280655386736119</v>
      </c>
      <c r="BM229" s="116">
        <v>17.135810246512175</v>
      </c>
      <c r="BN229" s="116">
        <v>9.7858401381725617</v>
      </c>
      <c r="BO229" s="116">
        <v>2.3532679833322467E-2</v>
      </c>
      <c r="BP229" s="116">
        <v>13.825278517901799</v>
      </c>
      <c r="BQ229" s="116">
        <v>2.6518307579275939</v>
      </c>
      <c r="BR229" s="116">
        <v>4.2264506944444377E-2</v>
      </c>
      <c r="BS229" s="116">
        <v>8.2665833611111115</v>
      </c>
      <c r="BT229" s="116">
        <v>0.13696167361111114</v>
      </c>
      <c r="BU229" s="116">
        <v>5.7756105624999998</v>
      </c>
      <c r="BV229" s="116">
        <v>0.14043756250000006</v>
      </c>
      <c r="BW229" s="116">
        <v>5.0101361111111083E-2</v>
      </c>
      <c r="BX229" s="116">
        <v>6.0376680277777757</v>
      </c>
      <c r="BY229" s="116">
        <v>0.30378469444444434</v>
      </c>
      <c r="BZ229" s="116">
        <v>0.43637034027777771</v>
      </c>
      <c r="CA229" s="116">
        <v>0.8890918402777781</v>
      </c>
      <c r="CB229" s="51" t="e">
        <f t="shared" si="2"/>
        <v>#DIV/0!</v>
      </c>
    </row>
    <row r="230" spans="1:80" x14ac:dyDescent="0.2">
      <c r="A230" s="44">
        <v>41729</v>
      </c>
      <c r="B230" s="116">
        <v>4.4140521361111058E-3</v>
      </c>
      <c r="C230" s="116">
        <v>8.1066013444444328E-3</v>
      </c>
      <c r="D230" s="116">
        <v>0.35948618346944411</v>
      </c>
      <c r="E230" s="116">
        <v>1.5655431469444443</v>
      </c>
      <c r="F230" s="116">
        <v>11.425267549802776</v>
      </c>
      <c r="G230" s="116">
        <v>4.1435418322840265</v>
      </c>
      <c r="H230" s="116">
        <v>4.7912467284027782</v>
      </c>
      <c r="I230" s="116">
        <v>7.3243213013361128</v>
      </c>
      <c r="J230" s="116">
        <v>3.3919571147111096</v>
      </c>
      <c r="K230" s="116">
        <v>3.197033400624999E-2</v>
      </c>
      <c r="L230" s="116">
        <v>3.5224220321361113</v>
      </c>
      <c r="M230" s="116">
        <v>3.3478935756249992</v>
      </c>
      <c r="N230" s="116">
        <v>0.3332175624999999</v>
      </c>
      <c r="O230" s="116">
        <v>0.19485308780277766</v>
      </c>
      <c r="P230" s="116">
        <v>0.34557839983402783</v>
      </c>
      <c r="Q230" s="116">
        <v>10.569905881034027</v>
      </c>
      <c r="R230" s="116">
        <v>1.1346457140062487</v>
      </c>
      <c r="S230" s="116">
        <v>1.560046296558566</v>
      </c>
      <c r="T230" s="117">
        <v>2.0784027777777714E-2</v>
      </c>
      <c r="U230" s="116">
        <v>0.48927343620069458</v>
      </c>
      <c r="V230" s="116">
        <v>7.4666881000000742E-3</v>
      </c>
      <c r="W230" s="116">
        <v>0.29895196522500017</v>
      </c>
      <c r="X230" s="116">
        <v>0.28828040180624981</v>
      </c>
      <c r="Y230" s="116">
        <v>5.4335648850006928</v>
      </c>
      <c r="Z230" s="116">
        <v>6.7007464163999968</v>
      </c>
      <c r="AA230" s="116">
        <v>0.33988899999999994</v>
      </c>
      <c r="AB230" s="116">
        <v>0.55312563608402754</v>
      </c>
      <c r="AC230" s="116">
        <v>6.5143033515111108</v>
      </c>
      <c r="AD230" s="116">
        <v>57.654876541534016</v>
      </c>
      <c r="AE230" s="116">
        <v>4.8404400099999918E-2</v>
      </c>
      <c r="AF230" s="116">
        <v>18.085457290000001</v>
      </c>
      <c r="AG230" s="116">
        <v>15.576743471802777</v>
      </c>
      <c r="AH230" s="116">
        <v>1.0995270069444455E-2</v>
      </c>
      <c r="AI230" s="116">
        <v>27.265071749344454</v>
      </c>
      <c r="AJ230" s="116">
        <v>1.6611106936673614</v>
      </c>
      <c r="AK230" s="116">
        <v>17.699395914225001</v>
      </c>
      <c r="AL230" s="116">
        <v>104.34368829041733</v>
      </c>
      <c r="AM230" s="116">
        <v>107.52310834222499</v>
      </c>
      <c r="AN230" s="116">
        <v>10.979746144900002</v>
      </c>
      <c r="AO230" s="116">
        <v>1.316534409344444</v>
      </c>
      <c r="AP230" s="116">
        <v>2.7934275360249989</v>
      </c>
      <c r="AQ230" s="116">
        <v>10.664856361250695</v>
      </c>
      <c r="AR230" s="116">
        <v>0.30341736111111117</v>
      </c>
      <c r="AS230" s="116">
        <v>3.9868042343361125</v>
      </c>
      <c r="AT230" s="116">
        <v>0.16871556249999997</v>
      </c>
      <c r="AU230" s="116">
        <v>0.80401111111111123</v>
      </c>
      <c r="AV230" s="116">
        <v>3.8852366694444394E-3</v>
      </c>
      <c r="AW230" s="116">
        <v>9.3687006944444609E-2</v>
      </c>
      <c r="AX230" s="116">
        <v>0.73330677777777753</v>
      </c>
      <c r="AY230" s="116">
        <v>0.73134993610000021</v>
      </c>
      <c r="AZ230" s="116">
        <v>0.88629985922500043</v>
      </c>
      <c r="BA230" s="116">
        <v>0.6945541710006945</v>
      </c>
      <c r="BB230" s="116">
        <v>0.73570504155625016</v>
      </c>
      <c r="BC230" s="116">
        <v>0.76135659080624996</v>
      </c>
      <c r="BD230" s="116">
        <v>7.2433199667361212E-2</v>
      </c>
      <c r="BE230" s="116">
        <v>3.7438509093444439</v>
      </c>
      <c r="BF230" s="116">
        <v>1.3284675500694449</v>
      </c>
      <c r="BG230" s="116">
        <v>1.3554974667361113</v>
      </c>
      <c r="BH230" s="116">
        <v>3.9299361920444436</v>
      </c>
      <c r="BI230" s="116">
        <v>52.932766865917365</v>
      </c>
      <c r="BJ230" s="116">
        <v>3.563883230625001</v>
      </c>
      <c r="BK230" s="116">
        <v>0.47106831511736152</v>
      </c>
      <c r="BL230" s="116">
        <v>9.0323940970340306</v>
      </c>
      <c r="BM230" s="116">
        <v>0.17410613709307576</v>
      </c>
      <c r="BN230" s="116">
        <v>4.2240967504905642</v>
      </c>
      <c r="BO230" s="116">
        <v>0.41155605774432269</v>
      </c>
      <c r="BP230" s="116">
        <v>21.41774480083572</v>
      </c>
      <c r="BQ230" s="116">
        <v>1.560046296558566</v>
      </c>
      <c r="BR230" s="116">
        <v>1.5771173611111074E-2</v>
      </c>
      <c r="BS230" s="116">
        <v>1.8085766944444444</v>
      </c>
      <c r="BT230" s="116">
        <v>0.23032000694444438</v>
      </c>
      <c r="BU230" s="116">
        <v>0.23692556250000008</v>
      </c>
      <c r="BV230" s="116">
        <v>1.5562562500000007E-2</v>
      </c>
      <c r="BW230" s="116">
        <v>0.49867136111111104</v>
      </c>
      <c r="BX230" s="116">
        <v>2.6012313611111111</v>
      </c>
      <c r="BY230" s="116">
        <v>4.8789446944444457</v>
      </c>
      <c r="BZ230" s="116">
        <v>0.40885367361111119</v>
      </c>
      <c r="CA230" s="116">
        <v>0.52865017361111077</v>
      </c>
      <c r="CB230" s="51" t="e">
        <f t="shared" si="2"/>
        <v>#DIV/0!</v>
      </c>
    </row>
    <row r="231" spans="1:80" x14ac:dyDescent="0.2">
      <c r="A231" s="44">
        <v>41759</v>
      </c>
      <c r="B231" s="116">
        <v>4.4140521361111058E-3</v>
      </c>
      <c r="C231" s="116">
        <v>8.1066013444444328E-3</v>
      </c>
      <c r="D231" s="116">
        <v>5.254310732136112</v>
      </c>
      <c r="E231" s="116">
        <v>3.2307066736111119</v>
      </c>
      <c r="F231" s="116">
        <v>8.1241150802777648E-2</v>
      </c>
      <c r="G231" s="116">
        <v>20.335312165117358</v>
      </c>
      <c r="H231" s="116">
        <v>3.8381054617361117</v>
      </c>
      <c r="I231" s="116">
        <v>3.190325868669444</v>
      </c>
      <c r="J231" s="116">
        <v>5.4376332427111151</v>
      </c>
      <c r="K231" s="116">
        <v>7.2201033506250012E-2</v>
      </c>
      <c r="L231" s="116">
        <v>0.60390254246944464</v>
      </c>
      <c r="M231" s="116">
        <v>9.9808605625000005E-2</v>
      </c>
      <c r="N231" s="116">
        <v>11.541307562499998</v>
      </c>
      <c r="O231" s="116">
        <v>4.2692513136111054E-2</v>
      </c>
      <c r="P231" s="116">
        <v>9.884363963500693</v>
      </c>
      <c r="Q231" s="116">
        <v>35.341112717534031</v>
      </c>
      <c r="R231" s="116">
        <v>1.9569142155062484</v>
      </c>
      <c r="S231" s="116">
        <v>1.5307433245293658</v>
      </c>
      <c r="T231" s="117">
        <v>5.5006944444444183E-3</v>
      </c>
      <c r="U231" s="116">
        <v>0.15485733453402767</v>
      </c>
      <c r="V231" s="116">
        <v>2.4492600999999484E-3</v>
      </c>
      <c r="W231" s="116">
        <v>9.5217604902249988</v>
      </c>
      <c r="X231" s="116">
        <v>0.48318833880624978</v>
      </c>
      <c r="Y231" s="116">
        <v>0.27447208316736083</v>
      </c>
      <c r="Z231" s="116">
        <v>12.0067794064</v>
      </c>
      <c r="AA231" s="116">
        <v>0.15760899999999992</v>
      </c>
      <c r="AB231" s="116">
        <v>1.9104100342506951</v>
      </c>
      <c r="AC231" s="116">
        <v>5.5089409995111103</v>
      </c>
      <c r="AD231" s="116">
        <v>9.4327659572006937</v>
      </c>
      <c r="AE231" s="116">
        <v>1.8730933320999996</v>
      </c>
      <c r="AF231" s="116">
        <v>10.389018239999999</v>
      </c>
      <c r="AG231" s="116">
        <v>7.4932675136111002E-2</v>
      </c>
      <c r="AH231" s="116">
        <v>27.006123950069448</v>
      </c>
      <c r="AI231" s="116">
        <v>52.190558652011099</v>
      </c>
      <c r="AJ231" s="116">
        <v>1.3950936681673605</v>
      </c>
      <c r="AK231" s="116">
        <v>62.586531657225009</v>
      </c>
      <c r="AL231" s="116">
        <v>17.9494221167507</v>
      </c>
      <c r="AM231" s="116">
        <v>1.0246804302249999</v>
      </c>
      <c r="AN231" s="116">
        <v>9.665072676900003</v>
      </c>
      <c r="AO231" s="116">
        <v>900.2342152360111</v>
      </c>
      <c r="AP231" s="116">
        <v>6.7717310850249977</v>
      </c>
      <c r="AQ231" s="116">
        <v>3.2794191736111751E-4</v>
      </c>
      <c r="AR231" s="116">
        <v>0.32395069444444435</v>
      </c>
      <c r="AS231" s="116">
        <v>3.7849637650027788</v>
      </c>
      <c r="AT231" s="116">
        <v>2.4255625000000015E-3</v>
      </c>
      <c r="AU231" s="116">
        <v>1.4480111111111107</v>
      </c>
      <c r="AV231" s="116">
        <v>3.8852366694444394E-3</v>
      </c>
      <c r="AW231" s="116">
        <v>4.3670069444444763E-3</v>
      </c>
      <c r="AX231" s="116">
        <v>2.6677777777777339E-4</v>
      </c>
      <c r="AY231" s="116">
        <v>2.1797864881</v>
      </c>
      <c r="AZ231" s="116">
        <v>1.3508599302249993</v>
      </c>
      <c r="BA231" s="116">
        <v>2.2686359296673615</v>
      </c>
      <c r="BB231" s="116">
        <v>2.3425297335562503</v>
      </c>
      <c r="BC231" s="116">
        <v>4.2336148806249967E-2</v>
      </c>
      <c r="BD231" s="116">
        <v>0.24466295883402792</v>
      </c>
      <c r="BE231" s="116">
        <v>5.5498093453444444</v>
      </c>
      <c r="BF231" s="116">
        <v>5.7644008402777849E-2</v>
      </c>
      <c r="BG231" s="116">
        <v>6.3382258402777822E-2</v>
      </c>
      <c r="BH231" s="116">
        <v>3.5759062133777779</v>
      </c>
      <c r="BI231" s="116">
        <v>10.728840199250696</v>
      </c>
      <c r="BJ231" s="116">
        <v>41.085856530624994</v>
      </c>
      <c r="BK231" s="116">
        <v>69.27306420028404</v>
      </c>
      <c r="BL231" s="116">
        <v>13.931512704200694</v>
      </c>
      <c r="BM231" s="116">
        <v>6.0157507798575725E-2</v>
      </c>
      <c r="BN231" s="116">
        <v>29.628075154640058</v>
      </c>
      <c r="BO231" s="116">
        <v>0.48277114986102265</v>
      </c>
      <c r="BP231" s="116">
        <v>3.3094811509642357</v>
      </c>
      <c r="BQ231" s="116">
        <v>1.5307433245293658</v>
      </c>
      <c r="BR231" s="116">
        <v>2.4284027777777273E-4</v>
      </c>
      <c r="BS231" s="116">
        <v>20.746506694444442</v>
      </c>
      <c r="BT231" s="116">
        <v>0.34800167361111106</v>
      </c>
      <c r="BU231" s="116">
        <v>0.10033056250000005</v>
      </c>
      <c r="BV231" s="116">
        <v>2.3947562500000016E-2</v>
      </c>
      <c r="BW231" s="116">
        <v>0.20808802777777777</v>
      </c>
      <c r="BX231" s="116">
        <v>2.1107246944444449</v>
      </c>
      <c r="BY231" s="116">
        <v>9.7136111111110817E-4</v>
      </c>
      <c r="BZ231" s="116">
        <v>0.15953367361111109</v>
      </c>
      <c r="CA231" s="116">
        <v>0.80475850694444384</v>
      </c>
      <c r="CB231" s="51" t="e">
        <f t="shared" si="2"/>
        <v>#DIV/0!</v>
      </c>
    </row>
    <row r="232" spans="1:80" x14ac:dyDescent="0.2">
      <c r="A232" s="44">
        <v>41790</v>
      </c>
      <c r="B232" s="116">
        <v>4.4140521361111058E-3</v>
      </c>
      <c r="C232" s="116">
        <v>8.1066013444444328E-3</v>
      </c>
      <c r="D232" s="116">
        <v>4.2424808071361122</v>
      </c>
      <c r="E232" s="116">
        <v>0.74877293361111141</v>
      </c>
      <c r="F232" s="116">
        <v>6.0350227681361108</v>
      </c>
      <c r="G232" s="116">
        <v>0.73285441811736096</v>
      </c>
      <c r="H232" s="116">
        <v>1.616436770069444</v>
      </c>
      <c r="I232" s="116">
        <v>3.0249963600027776</v>
      </c>
      <c r="J232" s="116">
        <v>7.5596036107111138</v>
      </c>
      <c r="K232" s="116">
        <v>2.3839282800062498</v>
      </c>
      <c r="L232" s="116">
        <v>4.7986772461361111</v>
      </c>
      <c r="M232" s="116">
        <v>0.65759935562500005</v>
      </c>
      <c r="N232" s="116">
        <v>6.3365475625000007</v>
      </c>
      <c r="O232" s="116">
        <v>45.672974385136115</v>
      </c>
      <c r="P232" s="116">
        <v>6.2704333402778122E-4</v>
      </c>
      <c r="Q232" s="116">
        <v>2.3703938200694406E-2</v>
      </c>
      <c r="R232" s="116">
        <v>1.7100858285062517</v>
      </c>
      <c r="S232" s="116">
        <v>0.54950356964212044</v>
      </c>
      <c r="T232" s="117">
        <v>2.4154340277777777</v>
      </c>
      <c r="U232" s="116">
        <v>0.77436626703402811</v>
      </c>
      <c r="V232" s="116">
        <v>2.4834923281000028</v>
      </c>
      <c r="W232" s="116">
        <v>2.9389959224999925E-2</v>
      </c>
      <c r="X232" s="116">
        <v>7.7750769663062496</v>
      </c>
      <c r="Y232" s="116">
        <v>26.762006862000685</v>
      </c>
      <c r="Z232" s="116">
        <v>3.3985659904000012</v>
      </c>
      <c r="AA232" s="116">
        <v>14.160169</v>
      </c>
      <c r="AB232" s="116">
        <v>1.7183954504173609</v>
      </c>
      <c r="AC232" s="116">
        <v>19.114267413511108</v>
      </c>
      <c r="AD232" s="116">
        <v>3.0702720080340287</v>
      </c>
      <c r="AE232" s="116">
        <v>1.3935566401000006</v>
      </c>
      <c r="AF232" s="116">
        <v>5.8864464400000003</v>
      </c>
      <c r="AG232" s="116">
        <v>13.808940894802776</v>
      </c>
      <c r="AH232" s="116">
        <v>0.90147112673611129</v>
      </c>
      <c r="AI232" s="116">
        <v>25.566135981344452</v>
      </c>
      <c r="AJ232" s="116">
        <v>26.04019225666736</v>
      </c>
      <c r="AK232" s="116">
        <v>21.745107817225001</v>
      </c>
      <c r="AL232" s="116">
        <v>35.182405561417369</v>
      </c>
      <c r="AM232" s="116">
        <v>1.2041441022249999</v>
      </c>
      <c r="AN232" s="116">
        <v>9.4650368408999963</v>
      </c>
      <c r="AO232" s="116">
        <v>8.1367752666777751</v>
      </c>
      <c r="AP232" s="116">
        <v>4.3553394330250024</v>
      </c>
      <c r="AQ232" s="116">
        <v>21.749250459417357</v>
      </c>
      <c r="AR232" s="116">
        <v>0.638667361111111</v>
      </c>
      <c r="AS232" s="116">
        <v>6.7212669444447664E-5</v>
      </c>
      <c r="AT232" s="116">
        <v>0.13634556250000004</v>
      </c>
      <c r="AU232" s="116">
        <v>2.0544444444444436</v>
      </c>
      <c r="AV232" s="116">
        <v>3.8852366694444394E-3</v>
      </c>
      <c r="AW232" s="116">
        <v>2.5867361111111929E-4</v>
      </c>
      <c r="AX232" s="116">
        <v>0.11810677777777787</v>
      </c>
      <c r="AY232" s="116">
        <v>9.980009999999998E-5</v>
      </c>
      <c r="AZ232" s="116">
        <v>2.1160066224999923E-2</v>
      </c>
      <c r="BA232" s="116">
        <v>1.2825543625006948</v>
      </c>
      <c r="BB232" s="116">
        <v>1.3382614330562503</v>
      </c>
      <c r="BC232" s="116">
        <v>0.36416095430624984</v>
      </c>
      <c r="BD232" s="116">
        <v>2.3367963000694405E-2</v>
      </c>
      <c r="BE232" s="116">
        <v>1.276824667777777E-2</v>
      </c>
      <c r="BF232" s="116">
        <v>0.18991437673611128</v>
      </c>
      <c r="BG232" s="116">
        <v>0.20021896006944456</v>
      </c>
      <c r="BH232" s="116">
        <v>29.429612342044436</v>
      </c>
      <c r="BI232" s="116">
        <v>9.3684405254173608</v>
      </c>
      <c r="BJ232" s="116">
        <v>22.989867300625004</v>
      </c>
      <c r="BK232" s="116">
        <v>247.59161492695074</v>
      </c>
      <c r="BL232" s="116">
        <v>0.7451243107006944</v>
      </c>
      <c r="BM232" s="116">
        <v>0.46569743173107564</v>
      </c>
      <c r="BN232" s="116">
        <v>0.42576962635506199</v>
      </c>
      <c r="BO232" s="116">
        <v>4.5595637432822529E-2</v>
      </c>
      <c r="BP232" s="116">
        <v>11.046456163885216</v>
      </c>
      <c r="BQ232" s="116">
        <v>0.54950356964212044</v>
      </c>
      <c r="BR232" s="116">
        <v>0.74923450694444416</v>
      </c>
      <c r="BS232" s="116">
        <v>9.9330027777777941E-2</v>
      </c>
      <c r="BT232" s="116">
        <v>2.5573340277777773E-2</v>
      </c>
      <c r="BU232" s="116">
        <v>0.52309056249999997</v>
      </c>
      <c r="BV232" s="116">
        <v>2.7142562500000019E-2</v>
      </c>
      <c r="BW232" s="116">
        <v>0.30673136111111121</v>
      </c>
      <c r="BX232" s="116">
        <v>1.1819313611111111</v>
      </c>
      <c r="BY232" s="116">
        <v>7.2963013611111105</v>
      </c>
      <c r="BZ232" s="116">
        <v>4.0233673611111111E-2</v>
      </c>
      <c r="CA232" s="116">
        <v>0.17885850694444472</v>
      </c>
      <c r="CB232" s="51" t="e">
        <f t="shared" si="2"/>
        <v>#DIV/0!</v>
      </c>
    </row>
    <row r="233" spans="1:80" x14ac:dyDescent="0.2">
      <c r="A233" s="44">
        <v>41820</v>
      </c>
      <c r="B233" s="116">
        <v>4.4140521361111058E-3</v>
      </c>
      <c r="C233" s="116">
        <v>8.1066013444444328E-3</v>
      </c>
      <c r="D233" s="116">
        <v>7.5420721469444577E-2</v>
      </c>
      <c r="E233" s="116">
        <v>1.4251186469444441</v>
      </c>
      <c r="F233" s="116">
        <v>3.6249430984694433</v>
      </c>
      <c r="G233" s="116">
        <v>23.924514060784027</v>
      </c>
      <c r="H233" s="116">
        <v>4.3530301867361114</v>
      </c>
      <c r="I233" s="116">
        <v>2.849180829002778</v>
      </c>
      <c r="J233" s="116">
        <v>7.8993224620444487</v>
      </c>
      <c r="K233" s="116">
        <v>2.4583025705062505</v>
      </c>
      <c r="L233" s="116">
        <v>1.1210327348027775</v>
      </c>
      <c r="M233" s="116">
        <v>3.8256426056249988</v>
      </c>
      <c r="N233" s="116">
        <v>25.373887562500002</v>
      </c>
      <c r="O233" s="116">
        <v>60.662627466469445</v>
      </c>
      <c r="P233" s="116">
        <v>14.631077628500694</v>
      </c>
      <c r="Q233" s="116">
        <v>28.824666647700688</v>
      </c>
      <c r="R233" s="116">
        <v>6.6538331475062513</v>
      </c>
      <c r="S233" s="116">
        <v>1.5788691860784811E-3</v>
      </c>
      <c r="T233" s="117">
        <v>1.8609506944444434</v>
      </c>
      <c r="U233" s="116">
        <v>7.1630143650340283</v>
      </c>
      <c r="V233" s="116">
        <v>1.7387323321000012</v>
      </c>
      <c r="W233" s="116">
        <v>9.3151007642250008</v>
      </c>
      <c r="X233" s="116">
        <v>0.80960854730625043</v>
      </c>
      <c r="Y233" s="116">
        <v>0.35928135900069424</v>
      </c>
      <c r="Z233" s="116">
        <v>13.6240715664</v>
      </c>
      <c r="AA233" s="116">
        <v>5.9682490000000028</v>
      </c>
      <c r="AB233" s="116">
        <v>0.40624795291736127</v>
      </c>
      <c r="AC233" s="116">
        <v>20.642362402844444</v>
      </c>
      <c r="AD233" s="116">
        <v>7.1919484380340277</v>
      </c>
      <c r="AE233" s="116">
        <v>5.6226368640999977</v>
      </c>
      <c r="AF233" s="116">
        <v>2.6256961600000004</v>
      </c>
      <c r="AG233" s="116">
        <v>29.451912931469451</v>
      </c>
      <c r="AH233" s="116">
        <v>12.354814920069447</v>
      </c>
      <c r="AI233" s="116">
        <v>16.184555820011106</v>
      </c>
      <c r="AJ233" s="116">
        <v>7.3443213183340275</v>
      </c>
      <c r="AK233" s="116">
        <v>68.942549017225005</v>
      </c>
      <c r="AL233" s="116">
        <v>1.1964513075840277</v>
      </c>
      <c r="AM233" s="116">
        <v>6.1089795732250005</v>
      </c>
      <c r="AN233" s="116">
        <v>15.554110576900003</v>
      </c>
      <c r="AO233" s="116">
        <v>0.22943780667777816</v>
      </c>
      <c r="AP233" s="116">
        <v>23.190533079024995</v>
      </c>
      <c r="AQ233" s="116">
        <v>3.0860270962506942</v>
      </c>
      <c r="AR233" s="116">
        <v>0.19433402777777783</v>
      </c>
      <c r="AS233" s="116">
        <v>3.8419336111114898E-5</v>
      </c>
      <c r="AT233" s="116">
        <v>3.9700562500000015E-2</v>
      </c>
      <c r="AU233" s="116">
        <v>0.45337777777777766</v>
      </c>
      <c r="AV233" s="116">
        <v>3.8852366694444394E-3</v>
      </c>
      <c r="AW233" s="116">
        <v>5.5735340277777899E-2</v>
      </c>
      <c r="AX233" s="116">
        <v>0.298480111111111</v>
      </c>
      <c r="AY233" s="116">
        <v>1.6723403761000002</v>
      </c>
      <c r="AZ233" s="116">
        <v>0.29347681022500033</v>
      </c>
      <c r="BA233" s="116">
        <v>0.6277406105006943</v>
      </c>
      <c r="BB233" s="116">
        <v>0.58977408105624984</v>
      </c>
      <c r="BC233" s="116">
        <v>0.44469892530624999</v>
      </c>
      <c r="BD233" s="116">
        <v>2.4271223340277624E-3</v>
      </c>
      <c r="BE233" s="116">
        <v>1.0011936893444442</v>
      </c>
      <c r="BF233" s="116">
        <v>0.58784166840277741</v>
      </c>
      <c r="BG233" s="116">
        <v>0.57008791840277773</v>
      </c>
      <c r="BH233" s="116">
        <v>45.189227659377785</v>
      </c>
      <c r="BI233" s="116">
        <v>2.681048741084028</v>
      </c>
      <c r="BJ233" s="116">
        <v>19.501718405625002</v>
      </c>
      <c r="BK233" s="116">
        <v>16.787409761284039</v>
      </c>
      <c r="BL233" s="116">
        <v>26.377528728867361</v>
      </c>
      <c r="BM233" s="116">
        <v>4.9693516996782767</v>
      </c>
      <c r="BN233" s="116">
        <v>7.9842852070800623</v>
      </c>
      <c r="BO233" s="116">
        <v>0.42092930752742252</v>
      </c>
      <c r="BP233" s="116">
        <v>7.3346989942607532</v>
      </c>
      <c r="BQ233" s="116">
        <v>1.5788691860784811E-3</v>
      </c>
      <c r="BR233" s="116">
        <v>8.7369506944444369E-2</v>
      </c>
      <c r="BS233" s="116">
        <v>16.28257002777778</v>
      </c>
      <c r="BT233" s="116">
        <v>0.65623500694444437</v>
      </c>
      <c r="BU233" s="116">
        <v>1.7246255624999995</v>
      </c>
      <c r="BV233" s="116">
        <v>1.3167562500000018E-2</v>
      </c>
      <c r="BW233" s="116">
        <v>4.0746944444444468E-3</v>
      </c>
      <c r="BX233" s="116">
        <v>0.34476469444444441</v>
      </c>
      <c r="BY233" s="116">
        <v>1.3251846944444445</v>
      </c>
      <c r="BZ233" s="116">
        <v>0.31425367361111112</v>
      </c>
      <c r="CA233" s="116">
        <v>2.9184027777776658E-4</v>
      </c>
      <c r="CB233" s="51" t="e">
        <f t="shared" si="2"/>
        <v>#DIV/0!</v>
      </c>
    </row>
    <row r="234" spans="1:80" x14ac:dyDescent="0.2">
      <c r="A234" s="44">
        <v>41851</v>
      </c>
      <c r="B234" s="116">
        <v>4.4140521361111058E-3</v>
      </c>
      <c r="C234" s="116">
        <v>8.1066013444444328E-3</v>
      </c>
      <c r="D234" s="116">
        <v>0.72007387346944418</v>
      </c>
      <c r="E234" s="116">
        <v>18.148310006944442</v>
      </c>
      <c r="F234" s="116">
        <v>0.7560795224694441</v>
      </c>
      <c r="G234" s="116">
        <v>16.060303380117364</v>
      </c>
      <c r="H234" s="116">
        <v>3.4084852100694447</v>
      </c>
      <c r="I234" s="116">
        <v>1.3826193030027774</v>
      </c>
      <c r="J234" s="116">
        <v>4.1285092427111136</v>
      </c>
      <c r="K234" s="116">
        <v>5.5215717890062503</v>
      </c>
      <c r="L234" s="116">
        <v>5.5300774308027787</v>
      </c>
      <c r="M234" s="116">
        <v>5.3092224306249998</v>
      </c>
      <c r="N234" s="116">
        <v>19.560717562499999</v>
      </c>
      <c r="O234" s="116">
        <v>5.3286105298027788</v>
      </c>
      <c r="P234" s="116">
        <v>45.800962449000693</v>
      </c>
      <c r="Q234" s="116">
        <v>47.412026733534042</v>
      </c>
      <c r="R234" s="116">
        <v>15.493650759006247</v>
      </c>
      <c r="S234" s="116">
        <v>0.99328887287414414</v>
      </c>
      <c r="T234" s="117">
        <v>4.2264506944444458</v>
      </c>
      <c r="U234" s="116">
        <v>14.501771587534028</v>
      </c>
      <c r="V234" s="116">
        <v>4.3617904800999989</v>
      </c>
      <c r="W234" s="116">
        <v>34.362281944224989</v>
      </c>
      <c r="X234" s="116">
        <v>0.52516472580625029</v>
      </c>
      <c r="Y234" s="116">
        <v>2.4211334066673618</v>
      </c>
      <c r="Z234" s="116">
        <v>57.100994510400014</v>
      </c>
      <c r="AA234" s="116">
        <v>7.0915690000000016</v>
      </c>
      <c r="AB234" s="116">
        <v>8.3406835872506928</v>
      </c>
      <c r="AC234" s="116">
        <v>0.22355244817777764</v>
      </c>
      <c r="AD234" s="116">
        <v>4.2024214170340271</v>
      </c>
      <c r="AE234" s="116">
        <v>20.089130768100002</v>
      </c>
      <c r="AF234" s="116">
        <v>29.918712039999992</v>
      </c>
      <c r="AG234" s="116">
        <v>18.726722528802778</v>
      </c>
      <c r="AH234" s="116">
        <v>60.823751085069439</v>
      </c>
      <c r="AI234" s="116">
        <v>14.41946197467778</v>
      </c>
      <c r="AJ234" s="116">
        <v>41.310945857334026</v>
      </c>
      <c r="AK234" s="116">
        <v>139.734504274225</v>
      </c>
      <c r="AL234" s="116">
        <v>223.38662760541737</v>
      </c>
      <c r="AM234" s="116">
        <v>106.06662028822502</v>
      </c>
      <c r="AN234" s="116">
        <v>94.032390820899963</v>
      </c>
      <c r="AO234" s="116">
        <v>8.7190081546777822</v>
      </c>
      <c r="AP234" s="116">
        <v>77.351057553025001</v>
      </c>
      <c r="AQ234" s="116">
        <v>59.819254694584032</v>
      </c>
      <c r="AR234" s="116">
        <v>0.28178402777777795</v>
      </c>
      <c r="AS234" s="116">
        <v>4.6535190306694432</v>
      </c>
      <c r="AT234" s="116">
        <v>3.8445405624999998</v>
      </c>
      <c r="AU234" s="116">
        <v>5.2288444444444444</v>
      </c>
      <c r="AV234" s="116">
        <v>3.8852366694444394E-3</v>
      </c>
      <c r="AW234" s="116">
        <v>7.6222006944444573E-2</v>
      </c>
      <c r="AX234" s="116">
        <v>0.4710534444444443</v>
      </c>
      <c r="AY234" s="116">
        <v>1.2809938760999999</v>
      </c>
      <c r="AZ234" s="116">
        <v>4.0025404032250016</v>
      </c>
      <c r="BA234" s="116">
        <v>0.62757951966736125</v>
      </c>
      <c r="BB234" s="116">
        <v>0.66672532355625014</v>
      </c>
      <c r="BC234" s="116">
        <v>0.15542714880625008</v>
      </c>
      <c r="BD234" s="116">
        <v>0.13368834383402789</v>
      </c>
      <c r="BE234" s="116">
        <v>4.8093952011111142E-2</v>
      </c>
      <c r="BF234" s="116">
        <v>7.4599541684027768</v>
      </c>
      <c r="BG234" s="116">
        <v>7.523820418402777</v>
      </c>
      <c r="BH234" s="116">
        <v>22.575865312044439</v>
      </c>
      <c r="BI234" s="116">
        <v>0.61372992241736102</v>
      </c>
      <c r="BJ234" s="116">
        <v>17.621734730625001</v>
      </c>
      <c r="BK234" s="116">
        <v>150.8759172259507</v>
      </c>
      <c r="BL234" s="116">
        <v>12.556350909200697</v>
      </c>
      <c r="BM234" s="116">
        <v>15.666426774109874</v>
      </c>
      <c r="BN234" s="116">
        <v>58.510019690448068</v>
      </c>
      <c r="BO234" s="116">
        <v>1.6534934180415226</v>
      </c>
      <c r="BP234" s="116">
        <v>4.901521726136771</v>
      </c>
      <c r="BQ234" s="116">
        <v>0.99328887287414414</v>
      </c>
      <c r="BR234" s="116">
        <v>8.1557840277777696E-2</v>
      </c>
      <c r="BS234" s="116">
        <v>7.7552966944444437</v>
      </c>
      <c r="BT234" s="116">
        <v>0.34800167361111106</v>
      </c>
      <c r="BU234" s="116">
        <v>0.87750056249999997</v>
      </c>
      <c r="BV234" s="116">
        <v>2.175625000000012E-4</v>
      </c>
      <c r="BW234" s="116">
        <v>0.22673469444444447</v>
      </c>
      <c r="BX234" s="116">
        <v>1.9399846944444445</v>
      </c>
      <c r="BY234" s="116">
        <v>2.0130880277777781</v>
      </c>
      <c r="BZ234" s="116">
        <v>0.33572367361111116</v>
      </c>
      <c r="CA234" s="116">
        <v>0.11362517361111089</v>
      </c>
      <c r="CB234" s="51" t="e">
        <f t="shared" si="2"/>
        <v>#DIV/0!</v>
      </c>
    </row>
    <row r="235" spans="1:80" x14ac:dyDescent="0.2">
      <c r="A235" s="44">
        <v>41882</v>
      </c>
      <c r="B235" s="116">
        <v>4.4140521361111058E-3</v>
      </c>
      <c r="C235" s="116">
        <v>8.1066013444444328E-3</v>
      </c>
      <c r="D235" s="116">
        <v>7.4809269998027803</v>
      </c>
      <c r="E235" s="116">
        <v>13.469756346944447</v>
      </c>
      <c r="F235" s="116">
        <v>5.4500225391361097</v>
      </c>
      <c r="G235" s="116">
        <v>4.20032386511736</v>
      </c>
      <c r="H235" s="116">
        <v>13.977067650069445</v>
      </c>
      <c r="I235" s="116">
        <v>17.980582257002773</v>
      </c>
      <c r="J235" s="116">
        <v>4.5059893777777147E-3</v>
      </c>
      <c r="K235" s="116">
        <v>11.182319280006253</v>
      </c>
      <c r="L235" s="116">
        <v>13.386732068136114</v>
      </c>
      <c r="M235" s="116">
        <v>9.2989928306249983</v>
      </c>
      <c r="N235" s="116">
        <v>53.542147562499991</v>
      </c>
      <c r="O235" s="116">
        <v>29.202369379469442</v>
      </c>
      <c r="P235" s="116">
        <v>13.855213303834025</v>
      </c>
      <c r="Q235" s="116">
        <v>21.885188782534026</v>
      </c>
      <c r="R235" s="116">
        <v>15.299851807506251</v>
      </c>
      <c r="S235" s="116">
        <v>1.2253042147892588</v>
      </c>
      <c r="T235" s="117">
        <v>10.395250694444444</v>
      </c>
      <c r="U235" s="116">
        <v>11.424270433700697</v>
      </c>
      <c r="V235" s="116">
        <v>10.250306592100003</v>
      </c>
      <c r="W235" s="116">
        <v>13.458369159225004</v>
      </c>
      <c r="X235" s="116">
        <v>5.3448006938062491</v>
      </c>
      <c r="Y235" s="116">
        <v>7.0346997105006945</v>
      </c>
      <c r="Z235" s="116">
        <v>17.350390544399993</v>
      </c>
      <c r="AA235" s="116">
        <v>0.50836900000000007</v>
      </c>
      <c r="AB235" s="116">
        <v>1.0883531750694427E-2</v>
      </c>
      <c r="AC235" s="116">
        <v>3.2663814848444446</v>
      </c>
      <c r="AD235" s="116">
        <v>64.802191417034024</v>
      </c>
      <c r="AE235" s="116">
        <v>0.78675126010000029</v>
      </c>
      <c r="AF235" s="116">
        <v>3.7834140100000018</v>
      </c>
      <c r="AG235" s="116">
        <v>0.18830247713611095</v>
      </c>
      <c r="AH235" s="116">
        <v>10.995469136736116</v>
      </c>
      <c r="AI235" s="116">
        <v>11.764236876011108</v>
      </c>
      <c r="AJ235" s="116">
        <v>13.753275112500694</v>
      </c>
      <c r="AK235" s="116">
        <v>48.764593417224994</v>
      </c>
      <c r="AL235" s="116">
        <v>71.324372966250692</v>
      </c>
      <c r="AM235" s="116">
        <v>115.69013772422498</v>
      </c>
      <c r="AN235" s="116">
        <v>18.718342660900003</v>
      </c>
      <c r="AO235" s="116">
        <v>3.936666037344442</v>
      </c>
      <c r="AP235" s="116">
        <v>49.886745933025004</v>
      </c>
      <c r="AQ235" s="116">
        <v>19.235322046417359</v>
      </c>
      <c r="AR235" s="116">
        <v>0.90091736111111076</v>
      </c>
      <c r="AS235" s="116">
        <v>3.4218833611112157E-4</v>
      </c>
      <c r="AT235" s="116">
        <v>0.77308056250000012</v>
      </c>
      <c r="AU235" s="116">
        <v>0.22721111111111122</v>
      </c>
      <c r="AV235" s="116">
        <v>3.8852366694444394E-3</v>
      </c>
      <c r="AW235" s="116">
        <v>6.8034027777779012E-4</v>
      </c>
      <c r="AX235" s="116">
        <v>6.434677777777785E-2</v>
      </c>
      <c r="AY235" s="116">
        <v>0.76176238409999997</v>
      </c>
      <c r="AZ235" s="116">
        <v>0.68597321522500043</v>
      </c>
      <c r="BA235" s="116">
        <v>1.7867646621673614</v>
      </c>
      <c r="BB235" s="116">
        <v>1.8524094660562502</v>
      </c>
      <c r="BC235" s="116">
        <v>12.56449045280625</v>
      </c>
      <c r="BD235" s="116">
        <v>6.3824022167361188E-2</v>
      </c>
      <c r="BE235" s="116">
        <v>5.7288582066777778</v>
      </c>
      <c r="BF235" s="116">
        <v>5.0800276450694444</v>
      </c>
      <c r="BG235" s="116">
        <v>5.1327545617361112</v>
      </c>
      <c r="BH235" s="116">
        <v>33.938702814044447</v>
      </c>
      <c r="BI235" s="116">
        <v>7.6502489084027847E-2</v>
      </c>
      <c r="BJ235" s="116">
        <v>6.6155698056249967</v>
      </c>
      <c r="BK235" s="116">
        <v>96.871968349950677</v>
      </c>
      <c r="BL235" s="116">
        <v>12.245141315200692</v>
      </c>
      <c r="BM235" s="116">
        <v>10.283112643142029</v>
      </c>
      <c r="BN235" s="116">
        <v>25.541437726389063</v>
      </c>
      <c r="BO235" s="116">
        <v>2.0180030724909233</v>
      </c>
      <c r="BP235" s="116">
        <v>0.30501202940845329</v>
      </c>
      <c r="BQ235" s="116">
        <v>1.2253042147892588</v>
      </c>
      <c r="BR235" s="116">
        <v>0.39135450694444424</v>
      </c>
      <c r="BS235" s="116">
        <v>5.4998066944444446</v>
      </c>
      <c r="BT235" s="116">
        <v>8.115006944444449E-3</v>
      </c>
      <c r="BU235" s="116">
        <v>5.1415562500000025E-2</v>
      </c>
      <c r="BV235" s="116">
        <v>1.107756249999999E-2</v>
      </c>
      <c r="BW235" s="116">
        <v>0.44067469444444435</v>
      </c>
      <c r="BX235" s="116">
        <v>0.75197802777777778</v>
      </c>
      <c r="BY235" s="116">
        <v>21.44770469444444</v>
      </c>
      <c r="BZ235" s="116">
        <v>2.2675340277777782E-2</v>
      </c>
      <c r="CA235" s="116">
        <v>0.13170850694444464</v>
      </c>
      <c r="CB235" s="51" t="e">
        <f t="shared" si="2"/>
        <v>#DIV/0!</v>
      </c>
    </row>
    <row r="236" spans="1:80" x14ac:dyDescent="0.2">
      <c r="A236" s="44">
        <v>41912</v>
      </c>
      <c r="B236" s="116">
        <v>4.4140521361111058E-3</v>
      </c>
      <c r="C236" s="116">
        <v>8.1066013444444328E-3</v>
      </c>
      <c r="D236" s="116">
        <v>43.915428086469454</v>
      </c>
      <c r="E236" s="116">
        <v>0.12743710027777769</v>
      </c>
      <c r="F236" s="116">
        <v>68.271743071136129</v>
      </c>
      <c r="G236" s="116">
        <v>66.56978413928401</v>
      </c>
      <c r="H236" s="116">
        <v>2.0506478667361119</v>
      </c>
      <c r="I236" s="116">
        <v>0.79129623733611099</v>
      </c>
      <c r="J236" s="116">
        <v>50.143771104711114</v>
      </c>
      <c r="K236" s="116">
        <v>5.986353123506249</v>
      </c>
      <c r="L236" s="116">
        <v>5.253775892469446</v>
      </c>
      <c r="M236" s="116">
        <v>6.8841952506250008</v>
      </c>
      <c r="N236" s="116">
        <v>5.9182725624999994</v>
      </c>
      <c r="O236" s="116">
        <v>251.63408160380274</v>
      </c>
      <c r="P236" s="116">
        <v>52.680608356500692</v>
      </c>
      <c r="Q236" s="116">
        <v>35.680780800034036</v>
      </c>
      <c r="R236" s="116">
        <v>17.873426151506248</v>
      </c>
      <c r="S236" s="116">
        <v>1.908522879971231</v>
      </c>
      <c r="T236" s="117">
        <v>4.3925173611111124</v>
      </c>
      <c r="U236" s="116">
        <v>21.222782834367354</v>
      </c>
      <c r="V236" s="116">
        <v>4.5104839640999987</v>
      </c>
      <c r="W236" s="116">
        <v>45.402463278224999</v>
      </c>
      <c r="X236" s="116">
        <v>2.2109236518062496</v>
      </c>
      <c r="Y236" s="116">
        <v>0.25451940916736127</v>
      </c>
      <c r="Z236" s="116">
        <v>6.946492784400002</v>
      </c>
      <c r="AA236" s="116">
        <v>32.913169000000003</v>
      </c>
      <c r="AB236" s="116">
        <v>17.364090405584029</v>
      </c>
      <c r="AC236" s="116">
        <v>0.15587756817777765</v>
      </c>
      <c r="AD236" s="116">
        <v>195.60034060886738</v>
      </c>
      <c r="AE236" s="116">
        <v>48.622589540100002</v>
      </c>
      <c r="AF236" s="116">
        <v>31.778023839999999</v>
      </c>
      <c r="AG236" s="116">
        <v>46.998405839802778</v>
      </c>
      <c r="AH236" s="116">
        <v>14.408540486736111</v>
      </c>
      <c r="AI236" s="116">
        <v>9.3905269306777797</v>
      </c>
      <c r="AJ236" s="116">
        <v>6.8197189791673614</v>
      </c>
      <c r="AK236" s="116">
        <v>0.41465228422500017</v>
      </c>
      <c r="AL236" s="116">
        <v>3.464347727750694</v>
      </c>
      <c r="AM236" s="116">
        <v>4.6064534502250005</v>
      </c>
      <c r="AN236" s="116">
        <v>35.485015024900001</v>
      </c>
      <c r="AO236" s="116">
        <v>6.7573829200111133</v>
      </c>
      <c r="AP236" s="116">
        <v>47.603721207024996</v>
      </c>
      <c r="AQ236" s="116">
        <v>22.147290931584031</v>
      </c>
      <c r="AR236" s="116">
        <v>3.351950694444445</v>
      </c>
      <c r="AS236" s="116">
        <v>9.443953853669445</v>
      </c>
      <c r="AT236" s="116">
        <v>7.5117105625000011</v>
      </c>
      <c r="AU236" s="116">
        <v>17.112011111111112</v>
      </c>
      <c r="AV236" s="116">
        <v>3.8852366694444394E-3</v>
      </c>
      <c r="AW236" s="116">
        <v>6.5578673611111221E-2</v>
      </c>
      <c r="AX236" s="116">
        <v>0.60269344444444428</v>
      </c>
      <c r="AY236" s="116">
        <v>6.8231186520999998</v>
      </c>
      <c r="AZ236" s="116">
        <v>14.605658410225002</v>
      </c>
      <c r="BA236" s="116">
        <v>1.1219028746673612</v>
      </c>
      <c r="BB236" s="116">
        <v>1.1740426785562501</v>
      </c>
      <c r="BC236" s="116">
        <v>26.607465688806251</v>
      </c>
      <c r="BD236" s="116">
        <v>0.80646536450069473</v>
      </c>
      <c r="BE236" s="116">
        <v>11.167649518677779</v>
      </c>
      <c r="BF236" s="116">
        <v>4.2390950694444216E-3</v>
      </c>
      <c r="BG236" s="116">
        <v>2.856011736111099E-3</v>
      </c>
      <c r="BH236" s="116">
        <v>55.514519984044433</v>
      </c>
      <c r="BI236" s="116">
        <v>6.6269732945840278</v>
      </c>
      <c r="BJ236" s="116">
        <v>13.177807515625004</v>
      </c>
      <c r="BK236" s="116">
        <v>69.264935598950686</v>
      </c>
      <c r="BL236" s="116">
        <v>46.545062165367355</v>
      </c>
      <c r="BM236" s="116">
        <v>14.933507946685573</v>
      </c>
      <c r="BN236" s="116">
        <v>9.1179071603625612</v>
      </c>
      <c r="BO236" s="116">
        <v>3.222313462956123</v>
      </c>
      <c r="BP236" s="116">
        <v>1.0165931758034218E-3</v>
      </c>
      <c r="BQ236" s="116">
        <v>1.908522879971231</v>
      </c>
      <c r="BR236" s="116">
        <v>1.0724328402777772</v>
      </c>
      <c r="BS236" s="116">
        <v>29.864403361111108</v>
      </c>
      <c r="BT236" s="116">
        <v>2.887167361111111E-2</v>
      </c>
      <c r="BU236" s="116">
        <v>2.9472305625000006</v>
      </c>
      <c r="BV236" s="116">
        <v>1.8157562500000009E-2</v>
      </c>
      <c r="BW236" s="116">
        <v>5.4513611111111152E-3</v>
      </c>
      <c r="BX236" s="116">
        <v>0.36340802777777792</v>
      </c>
      <c r="BY236" s="116">
        <v>1.7720046944444443</v>
      </c>
      <c r="BZ236" s="116">
        <v>0.46160700694444445</v>
      </c>
      <c r="CA236" s="116">
        <v>0.26308350694444471</v>
      </c>
      <c r="CB236" s="51" t="e">
        <f t="shared" si="2"/>
        <v>#DIV/0!</v>
      </c>
    </row>
    <row r="237" spans="1:80" x14ac:dyDescent="0.2">
      <c r="A237" s="44">
        <v>41943</v>
      </c>
      <c r="B237" s="116">
        <v>4.4140521361111058E-3</v>
      </c>
      <c r="C237" s="116">
        <v>8.1066013444444328E-3</v>
      </c>
      <c r="D237" s="116">
        <v>57.994748700136121</v>
      </c>
      <c r="E237" s="116">
        <v>6.7803820069444445</v>
      </c>
      <c r="F237" s="116">
        <v>0.85438286780277728</v>
      </c>
      <c r="G237" s="116">
        <v>17.296705676450696</v>
      </c>
      <c r="H237" s="116">
        <v>14.099962416736112</v>
      </c>
      <c r="I237" s="116">
        <v>20.97595726900278</v>
      </c>
      <c r="J237" s="116">
        <v>0.11564987204444478</v>
      </c>
      <c r="K237" s="116">
        <v>2.7785472755062499</v>
      </c>
      <c r="L237" s="116">
        <v>2.8777333774694447</v>
      </c>
      <c r="M237" s="116">
        <v>2.2865220156249992</v>
      </c>
      <c r="N237" s="116">
        <v>29.950992562499994</v>
      </c>
      <c r="O237" s="116">
        <v>21.078918488469448</v>
      </c>
      <c r="P237" s="116">
        <v>40.368984806167362</v>
      </c>
      <c r="Q237" s="116">
        <v>28.091704859200689</v>
      </c>
      <c r="R237" s="116">
        <v>5.3578476635062549</v>
      </c>
      <c r="S237" s="116">
        <v>0.26098368514131554</v>
      </c>
      <c r="T237" s="117">
        <v>3.1476673611111101</v>
      </c>
      <c r="U237" s="116">
        <v>7.0552966193673621</v>
      </c>
      <c r="V237" s="116">
        <v>2.5934203681000025</v>
      </c>
      <c r="W237" s="116">
        <v>40.146986907224992</v>
      </c>
      <c r="X237" s="116">
        <v>0.40168025730625029</v>
      </c>
      <c r="Y237" s="116">
        <v>9.5499592405006926</v>
      </c>
      <c r="Z237" s="116">
        <v>52.919514176400007</v>
      </c>
      <c r="AA237" s="116">
        <v>0.29920899999999995</v>
      </c>
      <c r="AB237" s="116">
        <v>0.30208672458402769</v>
      </c>
      <c r="AC237" s="116">
        <v>5.3976609355111131</v>
      </c>
      <c r="AD237" s="116">
        <v>0.94482126036736191</v>
      </c>
      <c r="AE237" s="116">
        <v>13.0876809361</v>
      </c>
      <c r="AF237" s="116">
        <v>21.522176640000005</v>
      </c>
      <c r="AG237" s="116">
        <v>14.044043559802775</v>
      </c>
      <c r="AH237" s="116">
        <v>114.91500535840275</v>
      </c>
      <c r="AI237" s="116">
        <v>118.48765160801111</v>
      </c>
      <c r="AJ237" s="116">
        <v>4.8243523343340282</v>
      </c>
      <c r="AK237" s="116">
        <v>65.781264619224984</v>
      </c>
      <c r="AL237" s="116">
        <v>51.69575248391736</v>
      </c>
      <c r="AM237" s="116">
        <v>121.90003749722499</v>
      </c>
      <c r="AN237" s="116">
        <v>29.575868256900009</v>
      </c>
      <c r="AO237" s="116">
        <v>2.2716618880111099</v>
      </c>
      <c r="AP237" s="116">
        <v>155.36014556602498</v>
      </c>
      <c r="AQ237" s="116">
        <v>35.539591544250698</v>
      </c>
      <c r="AR237" s="116">
        <v>0.42141736111111111</v>
      </c>
      <c r="AS237" s="116">
        <v>0.46349090933611076</v>
      </c>
      <c r="AT237" s="116">
        <v>0.24925056249999997</v>
      </c>
      <c r="AU237" s="116">
        <v>3.156544444444445</v>
      </c>
      <c r="AV237" s="116">
        <v>3.8852366694444394E-3</v>
      </c>
      <c r="AW237" s="116">
        <v>5.4636736111110772E-3</v>
      </c>
      <c r="AX237" s="116">
        <v>0.1250801111111112</v>
      </c>
      <c r="AY237" s="116">
        <v>20.463047432099998</v>
      </c>
      <c r="AZ237" s="116">
        <v>5.4445222225000138E-2</v>
      </c>
      <c r="BA237" s="116">
        <v>5.3305535920006948</v>
      </c>
      <c r="BB237" s="116">
        <v>5.4435072625562499</v>
      </c>
      <c r="BC237" s="116">
        <v>0.39582028530625007</v>
      </c>
      <c r="BD237" s="116">
        <v>6.793016883402786E-2</v>
      </c>
      <c r="BE237" s="116">
        <v>2.4392296520111105</v>
      </c>
      <c r="BF237" s="116">
        <v>6.184630161736111</v>
      </c>
      <c r="BG237" s="116">
        <v>6.2427937450694451</v>
      </c>
      <c r="BH237" s="116">
        <v>5.6130770507111114</v>
      </c>
      <c r="BI237" s="116">
        <v>0.44757326508402778</v>
      </c>
      <c r="BJ237" s="116">
        <v>1.8204081006250004</v>
      </c>
      <c r="BK237" s="116">
        <v>13.93337901378403</v>
      </c>
      <c r="BL237" s="116">
        <v>12.562021139867364</v>
      </c>
      <c r="BM237" s="116">
        <v>7.9651812824708275</v>
      </c>
      <c r="BN237" s="116">
        <v>51.398615149447572</v>
      </c>
      <c r="BO237" s="116">
        <v>3.5030563161766231</v>
      </c>
      <c r="BP237" s="116">
        <v>0.23947913904870352</v>
      </c>
      <c r="BQ237" s="116">
        <v>0.26098368514131554</v>
      </c>
      <c r="BR237" s="116">
        <v>4.5607161736111115</v>
      </c>
      <c r="BS237" s="116">
        <v>10.273093361111114</v>
      </c>
      <c r="BT237" s="116">
        <v>0.31369334027777784</v>
      </c>
      <c r="BU237" s="116">
        <v>6.2837955625000017</v>
      </c>
      <c r="BV237" s="116">
        <v>0.14841756249999999</v>
      </c>
      <c r="BW237" s="116">
        <v>1.921458027777778</v>
      </c>
      <c r="BX237" s="116">
        <v>0.17043136111111121</v>
      </c>
      <c r="BY237" s="116">
        <v>2.0197146944444446</v>
      </c>
      <c r="BZ237" s="116">
        <v>2.6876870069444445</v>
      </c>
      <c r="CA237" s="116">
        <v>0.91600850694444391</v>
      </c>
      <c r="CB237" s="51" t="e">
        <f t="shared" si="2"/>
        <v>#DIV/0!</v>
      </c>
    </row>
    <row r="238" spans="1:80" x14ac:dyDescent="0.2">
      <c r="A238" s="44">
        <v>41973</v>
      </c>
      <c r="B238" s="116">
        <v>4.4140521361111058E-3</v>
      </c>
      <c r="C238" s="116">
        <v>8.1066013444444328E-3</v>
      </c>
      <c r="D238" s="116">
        <v>3.9343846491361121</v>
      </c>
      <c r="E238" s="116">
        <v>21.177637006944448</v>
      </c>
      <c r="F238" s="116">
        <v>4.1508833081361125</v>
      </c>
      <c r="G238" s="116">
        <v>92.610421003950705</v>
      </c>
      <c r="H238" s="116">
        <v>4.4465805450694447</v>
      </c>
      <c r="I238" s="116">
        <v>5.0330753806694446</v>
      </c>
      <c r="J238" s="116">
        <v>0.74706058671111042</v>
      </c>
      <c r="K238" s="116">
        <v>3.93743656850625</v>
      </c>
      <c r="L238" s="116">
        <v>5.9642838554694437</v>
      </c>
      <c r="M238" s="116">
        <v>2.5780316406249995</v>
      </c>
      <c r="N238" s="116">
        <v>11.9214825625</v>
      </c>
      <c r="O238" s="116">
        <v>16.365894945469446</v>
      </c>
      <c r="P238" s="116">
        <v>0.98970828366736119</v>
      </c>
      <c r="Q238" s="116">
        <v>4.4274607006944498E-3</v>
      </c>
      <c r="R238" s="116">
        <v>2.9884123335062518</v>
      </c>
      <c r="S238" s="116">
        <v>0.45041244418032189</v>
      </c>
      <c r="T238" s="117">
        <v>3.6258506944444449</v>
      </c>
      <c r="U238" s="116">
        <v>0.96114657836736161</v>
      </c>
      <c r="V238" s="116">
        <v>4.0100463001000017</v>
      </c>
      <c r="W238" s="116">
        <v>9.9499239224999911E-2</v>
      </c>
      <c r="X238" s="116">
        <v>14.744697613806252</v>
      </c>
      <c r="Y238" s="116">
        <v>22.60052392333402</v>
      </c>
      <c r="Z238" s="116">
        <v>0.16791964839999968</v>
      </c>
      <c r="AA238" s="116">
        <v>0.29920899999999995</v>
      </c>
      <c r="AB238" s="116">
        <v>4.9294730584027738E-2</v>
      </c>
      <c r="AC238" s="116">
        <v>14.356622040177776</v>
      </c>
      <c r="AD238" s="116">
        <v>12.106357737367361</v>
      </c>
      <c r="AE238" s="116">
        <v>68.131652556099993</v>
      </c>
      <c r="AF238" s="116">
        <v>0.6783169599999993</v>
      </c>
      <c r="AG238" s="116">
        <v>1.6502956474694439</v>
      </c>
      <c r="AH238" s="116">
        <v>2.1663669534027781</v>
      </c>
      <c r="AI238" s="116">
        <v>8.0313670677778004E-2</v>
      </c>
      <c r="AJ238" s="116">
        <v>2.5326839260006948</v>
      </c>
      <c r="AK238" s="116">
        <v>9.713507222499991E-2</v>
      </c>
      <c r="AL238" s="116">
        <v>0.19230344475069439</v>
      </c>
      <c r="AM238" s="116">
        <v>0.21433659122499996</v>
      </c>
      <c r="AN238" s="116">
        <v>12.817617228900005</v>
      </c>
      <c r="AO238" s="116">
        <v>5.6245000111111677E-3</v>
      </c>
      <c r="AP238" s="116">
        <v>0.13805311802499973</v>
      </c>
      <c r="AQ238" s="116">
        <v>0.91758997158402789</v>
      </c>
      <c r="AR238" s="116">
        <v>5.2517361111111042E-2</v>
      </c>
      <c r="AS238" s="116">
        <v>2.9299225956694439</v>
      </c>
      <c r="AT238" s="116">
        <v>1.8245255624999996</v>
      </c>
      <c r="AU238" s="116">
        <v>1.0885444444444448</v>
      </c>
      <c r="AV238" s="116">
        <v>3.8852366694444394E-3</v>
      </c>
      <c r="AW238" s="116">
        <v>3.1453402777778042E-3</v>
      </c>
      <c r="AX238" s="116">
        <v>1.7866777777777818E-2</v>
      </c>
      <c r="AY238" s="116">
        <v>0.36591610809999991</v>
      </c>
      <c r="AZ238" s="116">
        <v>0.22632379022500029</v>
      </c>
      <c r="BA238" s="116">
        <v>4.5497245500694443E-2</v>
      </c>
      <c r="BB238" s="116">
        <v>3.5708716056249985E-2</v>
      </c>
      <c r="BC238" s="116">
        <v>0.93133597830624959</v>
      </c>
      <c r="BD238" s="116">
        <v>6.1883133340277499E-3</v>
      </c>
      <c r="BE238" s="116">
        <v>3.4040373000111117</v>
      </c>
      <c r="BF238" s="116">
        <v>7.1388417361111425E-3</v>
      </c>
      <c r="BG238" s="116">
        <v>9.2464250694444684E-3</v>
      </c>
      <c r="BH238" s="116">
        <v>0.81828909871111133</v>
      </c>
      <c r="BI238" s="116">
        <v>3.2971629297506939</v>
      </c>
      <c r="BJ238" s="116">
        <v>2.7381975624999902E-2</v>
      </c>
      <c r="BK238" s="116">
        <v>29.439784920950707</v>
      </c>
      <c r="BL238" s="116">
        <v>15.521978075700694</v>
      </c>
      <c r="BM238" s="116">
        <v>1.0688721858375641E-2</v>
      </c>
      <c r="BN238" s="116">
        <v>0.28895650843556259</v>
      </c>
      <c r="BO238" s="116">
        <v>4.1591666358122545E-2</v>
      </c>
      <c r="BP238" s="116">
        <v>1.3869491627409367</v>
      </c>
      <c r="BQ238" s="116">
        <v>0.45041244418032189</v>
      </c>
      <c r="BR238" s="116">
        <v>0.19854450694444434</v>
      </c>
      <c r="BS238" s="116">
        <v>2.0301500277777773</v>
      </c>
      <c r="BT238" s="116">
        <v>0.46251334027777785</v>
      </c>
      <c r="BU238" s="116">
        <v>4.1310562499999995E-2</v>
      </c>
      <c r="BV238" s="116">
        <v>5.6625624999999931E-3</v>
      </c>
      <c r="BW238" s="116">
        <v>1.4014613611111111</v>
      </c>
      <c r="BX238" s="116">
        <v>2.1525780277777775</v>
      </c>
      <c r="BY238" s="116">
        <v>50.568691361111114</v>
      </c>
      <c r="BZ238" s="116">
        <v>0.44968200694444443</v>
      </c>
      <c r="CA238" s="116">
        <v>0.56688350694444478</v>
      </c>
      <c r="CB238" s="51" t="e">
        <f t="shared" si="2"/>
        <v>#DIV/0!</v>
      </c>
    </row>
    <row r="239" spans="1:80" x14ac:dyDescent="0.2">
      <c r="A239" s="44">
        <v>42004</v>
      </c>
      <c r="B239" s="116">
        <v>4.4140521361111058E-3</v>
      </c>
      <c r="C239" s="116">
        <v>8.1066013444444328E-3</v>
      </c>
      <c r="D239" s="116">
        <v>5.2894104694444699E-3</v>
      </c>
      <c r="E239" s="116">
        <v>3.5241927136111104</v>
      </c>
      <c r="F239" s="116">
        <v>20.154457961469447</v>
      </c>
      <c r="G239" s="116">
        <v>0.26023346711736134</v>
      </c>
      <c r="H239" s="116">
        <v>1.9159865700694438</v>
      </c>
      <c r="I239" s="116">
        <v>4.8063912146694445</v>
      </c>
      <c r="J239" s="116">
        <v>66.849047269377778</v>
      </c>
      <c r="K239" s="116">
        <v>1.0318547190062499</v>
      </c>
      <c r="L239" s="116">
        <v>3.8263728524694445</v>
      </c>
      <c r="M239" s="116">
        <v>3.3959756250000091E-3</v>
      </c>
      <c r="N239" s="116">
        <v>42.1558025625</v>
      </c>
      <c r="O239" s="116">
        <v>71.260244757802766</v>
      </c>
      <c r="P239" s="116">
        <v>4.1182986273340276</v>
      </c>
      <c r="Q239" s="116">
        <v>4.4654487075340272</v>
      </c>
      <c r="R239" s="116">
        <v>0.41113423400624927</v>
      </c>
      <c r="S239" s="116">
        <v>0.76352441795477088</v>
      </c>
      <c r="T239" s="117">
        <v>0.93283402777777813</v>
      </c>
      <c r="U239" s="116">
        <v>1.0104102867361076E-2</v>
      </c>
      <c r="V239" s="116">
        <v>1.0013804760999994</v>
      </c>
      <c r="W239" s="116">
        <v>3.1225187142250004</v>
      </c>
      <c r="X239" s="116">
        <v>9.8999430843062513</v>
      </c>
      <c r="Y239" s="116">
        <v>1.8517743720006947</v>
      </c>
      <c r="Z239" s="116">
        <v>7.8937397763999977</v>
      </c>
      <c r="AA239" s="116">
        <v>7.3278489999999996</v>
      </c>
      <c r="AB239" s="116">
        <v>18.387151253917359</v>
      </c>
      <c r="AC239" s="116">
        <v>8.0747663361777757</v>
      </c>
      <c r="AD239" s="116">
        <v>106.13778021186737</v>
      </c>
      <c r="AE239" s="116">
        <v>88.155011028099992</v>
      </c>
      <c r="AF239" s="116">
        <v>2.1585486400000007</v>
      </c>
      <c r="AG239" s="116">
        <v>0.32782686213611134</v>
      </c>
      <c r="AH239" s="116">
        <v>20.134440336736116</v>
      </c>
      <c r="AI239" s="116">
        <v>12.882380568011108</v>
      </c>
      <c r="AJ239" s="116">
        <v>24.936448772334025</v>
      </c>
      <c r="AK239" s="116">
        <v>13.885796113225004</v>
      </c>
      <c r="AL239" s="116">
        <v>5.6281670945840281</v>
      </c>
      <c r="AM239" s="116">
        <v>30.601198467225</v>
      </c>
      <c r="AN239" s="116">
        <v>0.25519672890000056</v>
      </c>
      <c r="AO239" s="116">
        <v>3.0954766306777786</v>
      </c>
      <c r="AP239" s="116">
        <v>6.0779752760249988</v>
      </c>
      <c r="AQ239" s="116">
        <v>7.5499056645840277</v>
      </c>
      <c r="AR239" s="116">
        <v>1.2284027777777803E-2</v>
      </c>
      <c r="AS239" s="116">
        <v>19.162520841669441</v>
      </c>
      <c r="AT239" s="116">
        <v>4.4552655624999993</v>
      </c>
      <c r="AU239" s="116">
        <v>14.187777777777777</v>
      </c>
      <c r="AV239" s="116">
        <v>3.8852366694444394E-3</v>
      </c>
      <c r="AW239" s="116">
        <v>0.19016867361111134</v>
      </c>
      <c r="AX239" s="116">
        <v>0.44400011111111098</v>
      </c>
      <c r="AY239" s="116">
        <v>1.2973437801000003</v>
      </c>
      <c r="AZ239" s="116">
        <v>0.60409424522500055</v>
      </c>
      <c r="BA239" s="116">
        <v>4.2444206063340273</v>
      </c>
      <c r="BB239" s="116">
        <v>4.3452757435562495</v>
      </c>
      <c r="BC239" s="116">
        <v>2.5307798598062496</v>
      </c>
      <c r="BD239" s="116">
        <v>1.4364841486673612</v>
      </c>
      <c r="BE239" s="116">
        <v>0.43072531467777775</v>
      </c>
      <c r="BF239" s="116">
        <v>9.7006084027778054E-3</v>
      </c>
      <c r="BG239" s="116">
        <v>1.2134858402777796E-2</v>
      </c>
      <c r="BH239" s="116">
        <v>52.49736685671111</v>
      </c>
      <c r="BI239" s="116">
        <v>21.599341454250695</v>
      </c>
      <c r="BJ239" s="116">
        <v>194.36054275562498</v>
      </c>
      <c r="BK239" s="116">
        <v>21.168794580284025</v>
      </c>
      <c r="BL239" s="116">
        <v>25.088019004034024</v>
      </c>
      <c r="BM239" s="116">
        <v>0.1092532044308256</v>
      </c>
      <c r="BN239" s="116">
        <v>9.7932804893730694</v>
      </c>
      <c r="BO239" s="116">
        <v>0.65898084241932275</v>
      </c>
      <c r="BP239" s="116">
        <v>31.542983601832642</v>
      </c>
      <c r="BQ239" s="116">
        <v>0.76352441795477088</v>
      </c>
      <c r="BR239" s="116">
        <v>2.2367695069444435</v>
      </c>
      <c r="BS239" s="116">
        <v>2.8386633611111107</v>
      </c>
      <c r="BT239" s="116">
        <v>0.33630334027777775</v>
      </c>
      <c r="BU239" s="116">
        <v>0.80416056250000023</v>
      </c>
      <c r="BV239" s="116">
        <v>0.12620256249999998</v>
      </c>
      <c r="BW239" s="116">
        <v>0.51289469444444435</v>
      </c>
      <c r="BX239" s="116">
        <v>5.3046944444444643E-3</v>
      </c>
      <c r="BY239" s="116">
        <v>1.6413880277777775</v>
      </c>
      <c r="BZ239" s="116">
        <v>4.9820069444444443E-3</v>
      </c>
      <c r="CA239" s="116">
        <v>3.2585069444444111E-3</v>
      </c>
      <c r="CB239" s="51" t="e">
        <f t="shared" si="2"/>
        <v>#DIV/0!</v>
      </c>
    </row>
    <row r="240" spans="1:80" x14ac:dyDescent="0.2">
      <c r="A240" s="44">
        <v>42035</v>
      </c>
      <c r="B240" s="116">
        <v>4.4140521361111058E-3</v>
      </c>
      <c r="C240" s="116">
        <v>8.0886040111110991E-3</v>
      </c>
      <c r="D240" s="116">
        <v>24.760857974136105</v>
      </c>
      <c r="E240" s="116">
        <v>3.6568275469444442</v>
      </c>
      <c r="F240" s="116">
        <v>1.3982392424694448</v>
      </c>
      <c r="G240" s="116">
        <v>25.98685964911737</v>
      </c>
      <c r="H240" s="116">
        <v>33.510301920069438</v>
      </c>
      <c r="I240" s="116">
        <v>0.68038027200277795</v>
      </c>
      <c r="J240" s="116">
        <v>47.914453174044446</v>
      </c>
      <c r="K240" s="116">
        <v>11.653364758506251</v>
      </c>
      <c r="L240" s="116">
        <v>5.3393884064694443</v>
      </c>
      <c r="M240" s="116">
        <v>20.633170640625</v>
      </c>
      <c r="N240" s="116">
        <v>15.387967562499998</v>
      </c>
      <c r="O240" s="116">
        <v>154.15155162246941</v>
      </c>
      <c r="P240" s="116">
        <v>23.752374972334025</v>
      </c>
      <c r="Q240" s="116">
        <v>9.722791862700694</v>
      </c>
      <c r="R240" s="116">
        <v>5.3888863530062467</v>
      </c>
      <c r="S240" s="116">
        <v>0.9758238761066218</v>
      </c>
      <c r="T240" s="117">
        <v>13.292100694444445</v>
      </c>
      <c r="U240" s="116">
        <v>4.9480406290340264</v>
      </c>
      <c r="V240" s="116">
        <v>13.746223608099994</v>
      </c>
      <c r="W240" s="116">
        <v>37.334971755224991</v>
      </c>
      <c r="X240" s="116">
        <v>20.042790301806249</v>
      </c>
      <c r="Y240" s="116">
        <v>37.789287044500696</v>
      </c>
      <c r="Z240" s="116">
        <v>2.4764687423999985</v>
      </c>
      <c r="AA240" s="116">
        <v>3.5081289999999998</v>
      </c>
      <c r="AB240" s="116">
        <v>0.1156515724173612</v>
      </c>
      <c r="AC240" s="116">
        <v>4.3413333975111135</v>
      </c>
      <c r="AD240" s="116">
        <v>34.974439909867364</v>
      </c>
      <c r="AE240" s="116">
        <v>29.515207184099999</v>
      </c>
      <c r="AF240" s="116">
        <v>2.1647236900000006</v>
      </c>
      <c r="AG240" s="116">
        <v>62.374639343469461</v>
      </c>
      <c r="AH240" s="116">
        <v>5.8604743750694457</v>
      </c>
      <c r="AI240" s="116">
        <v>16.113025570677774</v>
      </c>
      <c r="AJ240" s="116">
        <v>1.0307511755006944</v>
      </c>
      <c r="AK240" s="116">
        <v>0.25637513222500008</v>
      </c>
      <c r="AL240" s="116">
        <v>8.6920257369173601</v>
      </c>
      <c r="AM240" s="116">
        <v>10.545184602225001</v>
      </c>
      <c r="AN240" s="116">
        <v>2.1329726209000013</v>
      </c>
      <c r="AO240" s="116">
        <v>1.6146869613444439</v>
      </c>
      <c r="AP240" s="116">
        <v>16.413477336024993</v>
      </c>
      <c r="AQ240" s="116">
        <v>8.2368473834173628</v>
      </c>
      <c r="AR240" s="116">
        <v>6.9125173611111101</v>
      </c>
      <c r="AS240" s="116">
        <v>0.12306180933611092</v>
      </c>
      <c r="AT240" s="116">
        <v>2.4255625000000015E-3</v>
      </c>
      <c r="AU240" s="116">
        <v>3.0044444444444408E-2</v>
      </c>
      <c r="AV240" s="116">
        <v>3.8852366694444394E-3</v>
      </c>
      <c r="AW240" s="116">
        <v>9.8543673611110938E-2</v>
      </c>
      <c r="AX240" s="116">
        <v>1.699546777777778</v>
      </c>
      <c r="AY240" s="116">
        <v>0.5685009201000002</v>
      </c>
      <c r="AZ240" s="116">
        <v>1.2230922242250006</v>
      </c>
      <c r="BA240" s="116">
        <v>2.7373674925006952</v>
      </c>
      <c r="BB240" s="116">
        <v>2.8184785630562508</v>
      </c>
      <c r="BC240" s="116">
        <v>2.8731690768062501</v>
      </c>
      <c r="BD240" s="116">
        <v>1.9975346667361154E-2</v>
      </c>
      <c r="BE240" s="116">
        <v>4.7106506293444443</v>
      </c>
      <c r="BF240" s="116">
        <v>2.474302783402778</v>
      </c>
      <c r="BG240" s="116">
        <v>2.5111420334027774</v>
      </c>
      <c r="BH240" s="116">
        <v>9.6385825547111121</v>
      </c>
      <c r="BI240" s="116">
        <v>47.162682154250689</v>
      </c>
      <c r="BJ240" s="116">
        <v>3.6457128906249991</v>
      </c>
      <c r="BK240" s="116">
        <v>8.466029176617365</v>
      </c>
      <c r="BL240" s="116">
        <v>10.717728245700695</v>
      </c>
      <c r="BM240" s="116">
        <v>8.1946489424535756</v>
      </c>
      <c r="BN240" s="116">
        <v>0.64681122639306265</v>
      </c>
      <c r="BO240" s="116">
        <v>1.3516605007074227</v>
      </c>
      <c r="BP240" s="116">
        <v>23.897540367447284</v>
      </c>
      <c r="BQ240" s="116">
        <v>0.9758238761066218</v>
      </c>
      <c r="BR240" s="116">
        <v>0.30867284027777764</v>
      </c>
      <c r="BS240" s="116">
        <v>7.1013366944444432</v>
      </c>
      <c r="BT240" s="116">
        <v>6.755667361111109E-2</v>
      </c>
      <c r="BU240" s="116">
        <v>1.8137355625000002</v>
      </c>
      <c r="BV240" s="116">
        <v>1.1995725625000002</v>
      </c>
      <c r="BW240" s="116">
        <v>4.9454346944444447</v>
      </c>
      <c r="BX240" s="116">
        <v>2.0401361111111137E-2</v>
      </c>
      <c r="BY240" s="116">
        <v>31.710038027777774</v>
      </c>
      <c r="BZ240" s="116">
        <v>1.6470069444444466E-3</v>
      </c>
      <c r="CA240" s="116">
        <v>0.52260850694444472</v>
      </c>
      <c r="CB240" s="51" t="e">
        <f t="shared" si="2"/>
        <v>#DIV/0!</v>
      </c>
    </row>
    <row r="241" spans="1:80" x14ac:dyDescent="0.2">
      <c r="A241" s="44">
        <v>42063</v>
      </c>
      <c r="B241" s="116">
        <v>4.4140521361111058E-3</v>
      </c>
      <c r="C241" s="116">
        <v>8.1066013444444328E-3</v>
      </c>
      <c r="D241" s="116">
        <v>11.120702068802775</v>
      </c>
      <c r="E241" s="116">
        <v>10.24714791361111</v>
      </c>
      <c r="F241" s="116">
        <v>15.309443010469444</v>
      </c>
      <c r="G241" s="116">
        <v>17.453755209950689</v>
      </c>
      <c r="H241" s="116">
        <v>25.126075216736108</v>
      </c>
      <c r="I241" s="116">
        <v>11.081919199002778</v>
      </c>
      <c r="J241" s="116">
        <v>2.8266800213777796</v>
      </c>
      <c r="K241" s="116">
        <v>24.30388936050625</v>
      </c>
      <c r="L241" s="116">
        <v>33.008338033136113</v>
      </c>
      <c r="M241" s="116">
        <v>17.394947025625001</v>
      </c>
      <c r="N241" s="116">
        <v>1.4574525625000003</v>
      </c>
      <c r="O241" s="116">
        <v>56.558246138802772</v>
      </c>
      <c r="P241" s="116">
        <v>16.223649466500692</v>
      </c>
      <c r="Q241" s="116">
        <v>40.887850466867356</v>
      </c>
      <c r="R241" s="116">
        <v>21.234608650506253</v>
      </c>
      <c r="S241" s="116">
        <v>7.4813943975787736E-2</v>
      </c>
      <c r="T241" s="117">
        <v>24.444784027777779</v>
      </c>
      <c r="U241" s="116">
        <v>10.783216561367359</v>
      </c>
      <c r="V241" s="116">
        <v>23.773523156100005</v>
      </c>
      <c r="W241" s="116">
        <v>25.629564379224995</v>
      </c>
      <c r="X241" s="116">
        <v>49.347569172306258</v>
      </c>
      <c r="Y241" s="116">
        <v>14.40279033516736</v>
      </c>
      <c r="Z241" s="116">
        <v>51.132796518399999</v>
      </c>
      <c r="AA241" s="116">
        <v>1.6205290000000003</v>
      </c>
      <c r="AB241" s="116">
        <v>36.642148314417362</v>
      </c>
      <c r="AC241" s="116">
        <v>53.937077794844441</v>
      </c>
      <c r="AD241" s="116">
        <v>25.769642365034027</v>
      </c>
      <c r="AE241" s="116">
        <v>21.936202632099999</v>
      </c>
      <c r="AF241" s="116">
        <v>5.1469996900000021</v>
      </c>
      <c r="AG241" s="116">
        <v>42.882044605469446</v>
      </c>
      <c r="AH241" s="116">
        <v>72.700491710069457</v>
      </c>
      <c r="AI241" s="116">
        <v>78.774441080011115</v>
      </c>
      <c r="AJ241" s="116">
        <v>41.088858520167364</v>
      </c>
      <c r="AK241" s="116">
        <v>76.755734271224995</v>
      </c>
      <c r="AL241" s="116">
        <v>26.772595726917363</v>
      </c>
      <c r="AM241" s="116">
        <v>160.720654329225</v>
      </c>
      <c r="AN241" s="116">
        <v>34.849305088899996</v>
      </c>
      <c r="AO241" s="116">
        <v>3.2022983200111121</v>
      </c>
      <c r="AP241" s="116">
        <v>48.474247899025009</v>
      </c>
      <c r="AQ241" s="116">
        <v>20.512663776584024</v>
      </c>
      <c r="AR241" s="116">
        <v>2.8252006944444448</v>
      </c>
      <c r="AS241" s="116">
        <v>3.3896430730027785</v>
      </c>
      <c r="AT241" s="116">
        <v>3.0598755625000007</v>
      </c>
      <c r="AU241" s="116">
        <v>32.073344444444444</v>
      </c>
      <c r="AV241" s="116">
        <v>3.8852366694444394E-3</v>
      </c>
      <c r="AW241" s="116">
        <v>0.17312534027777798</v>
      </c>
      <c r="AX241" s="116">
        <v>1.7857867777777774</v>
      </c>
      <c r="AY241" s="116">
        <v>18.106641936099997</v>
      </c>
      <c r="AZ241" s="116">
        <v>4.9317971852249984</v>
      </c>
      <c r="BA241" s="116">
        <v>31.056109128000699</v>
      </c>
      <c r="BB241" s="116">
        <v>30.785491598556252</v>
      </c>
      <c r="BC241" s="116">
        <v>11.173359162306248</v>
      </c>
      <c r="BD241" s="116">
        <v>0.84321214066736072</v>
      </c>
      <c r="BE241" s="116">
        <v>15.507817746677775</v>
      </c>
      <c r="BF241" s="116">
        <v>22.136162425069443</v>
      </c>
      <c r="BG241" s="116">
        <v>22.026517341736106</v>
      </c>
      <c r="BH241" s="116">
        <v>73.389948016044443</v>
      </c>
      <c r="BI241" s="116">
        <v>43.185806080750694</v>
      </c>
      <c r="BJ241" s="116">
        <v>3.7449022806249985</v>
      </c>
      <c r="BK241" s="116">
        <v>25.50092610761736</v>
      </c>
      <c r="BL241" s="116">
        <v>89.433067940534031</v>
      </c>
      <c r="BM241" s="116">
        <v>11.508481398053325</v>
      </c>
      <c r="BN241" s="116">
        <v>45.160311860235076</v>
      </c>
      <c r="BO241" s="116">
        <v>15.439788671955121</v>
      </c>
      <c r="BP241" s="116">
        <v>42.193338251775316</v>
      </c>
      <c r="BQ241" s="116">
        <v>7.4813943975787736E-2</v>
      </c>
      <c r="BR241" s="116">
        <v>0.36531950694444465</v>
      </c>
      <c r="BS241" s="116">
        <v>24.553676694444448</v>
      </c>
      <c r="BT241" s="116">
        <v>3.2038016736111108</v>
      </c>
      <c r="BU241" s="116">
        <v>3.6223605624999995</v>
      </c>
      <c r="BV241" s="116">
        <v>0.20679756250000003</v>
      </c>
      <c r="BW241" s="116">
        <v>2.1313611111111134E-3</v>
      </c>
      <c r="BX241" s="116">
        <v>2.456011361111111</v>
      </c>
      <c r="BY241" s="116">
        <v>2.3680080277777775</v>
      </c>
      <c r="BZ241" s="116">
        <v>1.2557070069444443</v>
      </c>
      <c r="CA241" s="116">
        <v>6.3966840277777923E-2</v>
      </c>
      <c r="CB241" s="51" t="e">
        <f t="shared" si="2"/>
        <v>#DIV/0!</v>
      </c>
    </row>
    <row r="242" spans="1:80" x14ac:dyDescent="0.2">
      <c r="A242" s="44">
        <v>42094</v>
      </c>
      <c r="B242" s="116">
        <v>4.4140521361111058E-3</v>
      </c>
      <c r="C242" s="116">
        <v>8.0886040111110991E-3</v>
      </c>
      <c r="D242" s="116">
        <v>0.12329110646944463</v>
      </c>
      <c r="E242" s="116">
        <v>8.3739819802777777</v>
      </c>
      <c r="F242" s="116">
        <v>3.9703418468027794</v>
      </c>
      <c r="G242" s="116">
        <v>5.1803163542840283</v>
      </c>
      <c r="H242" s="116">
        <v>0.28644796006944462</v>
      </c>
      <c r="I242" s="116">
        <v>8.1273230027777716E-3</v>
      </c>
      <c r="J242" s="116">
        <v>1.29351194671111</v>
      </c>
      <c r="K242" s="116">
        <v>4.091325403506251</v>
      </c>
      <c r="L242" s="116">
        <v>4.0655127371361113</v>
      </c>
      <c r="M242" s="116">
        <v>3.9548282556250007</v>
      </c>
      <c r="N242" s="116">
        <v>26.1402125625</v>
      </c>
      <c r="O242" s="116">
        <v>50.289064952136115</v>
      </c>
      <c r="P242" s="116">
        <v>1.2500563001673615</v>
      </c>
      <c r="Q242" s="116">
        <v>0.97843915420069405</v>
      </c>
      <c r="R242" s="116">
        <v>0.57866068650624924</v>
      </c>
      <c r="S242" s="116">
        <v>2.9341274364377886E-2</v>
      </c>
      <c r="T242" s="117">
        <v>5.2250340277777791</v>
      </c>
      <c r="U242" s="116">
        <v>0.93164803970069421</v>
      </c>
      <c r="V242" s="116">
        <v>5.3786422560999974</v>
      </c>
      <c r="W242" s="116">
        <v>5.5067662225000057E-2</v>
      </c>
      <c r="X242" s="116">
        <v>19.424447545806245</v>
      </c>
      <c r="Y242" s="116">
        <v>15.622249662500694</v>
      </c>
      <c r="Z242" s="116">
        <v>3.0913375684000011</v>
      </c>
      <c r="AA242" s="116">
        <v>5.3290000000000091E-3</v>
      </c>
      <c r="AB242" s="116">
        <v>2.9347944104173616</v>
      </c>
      <c r="AC242" s="116">
        <v>1.7341904928444447</v>
      </c>
      <c r="AD242" s="116">
        <v>67.463539815034039</v>
      </c>
      <c r="AE242" s="116">
        <v>33.5888634481</v>
      </c>
      <c r="AF242" s="116">
        <v>9.1016856099999988</v>
      </c>
      <c r="AG242" s="116">
        <v>8.8585898744694429</v>
      </c>
      <c r="AH242" s="116">
        <v>11.095283418402778</v>
      </c>
      <c r="AI242" s="116">
        <v>18.740212140011113</v>
      </c>
      <c r="AJ242" s="116">
        <v>7.2606491026673607</v>
      </c>
      <c r="AK242" s="116">
        <v>9.4940091252250003</v>
      </c>
      <c r="AL242" s="116">
        <v>1.1181458682506944</v>
      </c>
      <c r="AM242" s="116">
        <v>1.5393852250000016E-3</v>
      </c>
      <c r="AN242" s="116">
        <v>0.55447383689999918</v>
      </c>
      <c r="AO242" s="116">
        <v>0.65933858667777856</v>
      </c>
      <c r="AP242" s="116">
        <v>0.4612379310250006</v>
      </c>
      <c r="AQ242" s="116">
        <v>0.51450613958402758</v>
      </c>
      <c r="AR242" s="116">
        <v>1.4600694444444475E-2</v>
      </c>
      <c r="AS242" s="116">
        <v>2.0704016694444239E-3</v>
      </c>
      <c r="AT242" s="116">
        <v>1.3706555624999999</v>
      </c>
      <c r="AU242" s="116">
        <v>3.0858777777777782</v>
      </c>
      <c r="AV242" s="116">
        <v>3.8852366694444394E-3</v>
      </c>
      <c r="AW242" s="116">
        <v>1.1503402777777616E-3</v>
      </c>
      <c r="AX242" s="116">
        <v>2.3613444444444499E-2</v>
      </c>
      <c r="AY242" s="116">
        <v>0.44985190410000003</v>
      </c>
      <c r="AZ242" s="116">
        <v>1.3505577582250008</v>
      </c>
      <c r="BA242" s="116">
        <v>1.7604004513340274</v>
      </c>
      <c r="BB242" s="116">
        <v>1.6964215885562497</v>
      </c>
      <c r="BC242" s="116">
        <v>1.6490604848062502</v>
      </c>
      <c r="BD242" s="116">
        <v>4.0121667361112896E-5</v>
      </c>
      <c r="BE242" s="116">
        <v>6.2516667777778E-4</v>
      </c>
      <c r="BF242" s="116">
        <v>0.91720525173611078</v>
      </c>
      <c r="BG242" s="116">
        <v>0.89499483506944444</v>
      </c>
      <c r="BH242" s="116">
        <v>21.601982869377778</v>
      </c>
      <c r="BI242" s="116">
        <v>8.6494270817506962</v>
      </c>
      <c r="BJ242" s="116">
        <v>0.61344140062500041</v>
      </c>
      <c r="BK242" s="116">
        <v>37.226543004950692</v>
      </c>
      <c r="BL242" s="116">
        <v>5.7879017077006925</v>
      </c>
      <c r="BM242" s="116">
        <v>1.9024842830177757</v>
      </c>
      <c r="BN242" s="116">
        <v>3.8681498145015616</v>
      </c>
      <c r="BO242" s="116">
        <v>0.19423204702152247</v>
      </c>
      <c r="BP242" s="116">
        <v>4.7121683337544891</v>
      </c>
      <c r="BQ242" s="116">
        <v>2.9341274364377886E-2</v>
      </c>
      <c r="BR242" s="116">
        <v>0.37894284027777753</v>
      </c>
      <c r="BS242" s="116">
        <v>0.22546669444444428</v>
      </c>
      <c r="BT242" s="116">
        <v>9.9833402777777698E-3</v>
      </c>
      <c r="BU242" s="116">
        <v>1.7556249999999809E-4</v>
      </c>
      <c r="BV242" s="116">
        <v>0.13340756249999997</v>
      </c>
      <c r="BW242" s="116">
        <v>0.69527802777777792</v>
      </c>
      <c r="BX242" s="116">
        <v>0.71036802777777797</v>
      </c>
      <c r="BY242" s="116">
        <v>4.0447913611111108</v>
      </c>
      <c r="BZ242" s="116">
        <v>2.5586736111111092E-3</v>
      </c>
      <c r="CA242" s="116">
        <v>0.33979184027777815</v>
      </c>
      <c r="CB242" s="51" t="e">
        <f t="shared" si="2"/>
        <v>#DIV/0!</v>
      </c>
    </row>
    <row r="243" spans="1:80" x14ac:dyDescent="0.2">
      <c r="A243" s="44">
        <v>42124</v>
      </c>
      <c r="B243" s="116">
        <v>4.4140521361111058E-3</v>
      </c>
      <c r="C243" s="116">
        <v>8.1066013444444328E-3</v>
      </c>
      <c r="D243" s="116">
        <v>30.836604935136112</v>
      </c>
      <c r="E243" s="116">
        <v>2.8970876736111104</v>
      </c>
      <c r="F243" s="116">
        <v>40.416895013469443</v>
      </c>
      <c r="G243" s="116">
        <v>41.26994948195069</v>
      </c>
      <c r="H243" s="116">
        <v>0.33943247006944466</v>
      </c>
      <c r="I243" s="116">
        <v>7.3704014730027776</v>
      </c>
      <c r="J243" s="116">
        <v>58.905215667377789</v>
      </c>
      <c r="K243" s="116">
        <v>7.1567370062499986E-3</v>
      </c>
      <c r="L243" s="116">
        <v>9.0307261802777816E-2</v>
      </c>
      <c r="M243" s="116">
        <v>8.2268580625000004E-2</v>
      </c>
      <c r="N243" s="116">
        <v>28.166902562499999</v>
      </c>
      <c r="O243" s="116">
        <v>13.508724427802775</v>
      </c>
      <c r="P243" s="116">
        <v>7.6515351098340263</v>
      </c>
      <c r="Q243" s="116">
        <v>14.175519926534026</v>
      </c>
      <c r="R243" s="116">
        <v>3.1619863490062481</v>
      </c>
      <c r="S243" s="116">
        <v>0.41523869037706845</v>
      </c>
      <c r="T243" s="117">
        <v>9.2517361111110988E-2</v>
      </c>
      <c r="U243" s="116">
        <v>3.934348284534027</v>
      </c>
      <c r="V243" s="116">
        <v>5.6982464100000255E-2</v>
      </c>
      <c r="W243" s="116">
        <v>6.8582967572249993</v>
      </c>
      <c r="X243" s="116">
        <v>3.1711863123062498</v>
      </c>
      <c r="Y243" s="116">
        <v>5.9482291451673621</v>
      </c>
      <c r="Z243" s="116">
        <v>1.5092613904000012</v>
      </c>
      <c r="AA243" s="116">
        <v>43.996689000000003</v>
      </c>
      <c r="AB243" s="116">
        <v>11.303553909084028</v>
      </c>
      <c r="AC243" s="116">
        <v>6.2154811275111133</v>
      </c>
      <c r="AD243" s="116">
        <v>84.128901239367337</v>
      </c>
      <c r="AE243" s="116">
        <v>54.838616196099998</v>
      </c>
      <c r="AF243" s="116">
        <v>4.1722147599999992</v>
      </c>
      <c r="AG243" s="116">
        <v>0.71121954446944424</v>
      </c>
      <c r="AH243" s="116">
        <v>6.5677517361111132E-3</v>
      </c>
      <c r="AI243" s="116">
        <v>1.451356011111145E-3</v>
      </c>
      <c r="AJ243" s="116">
        <v>1.9779844000694442E-2</v>
      </c>
      <c r="AK243" s="116">
        <v>0.88498234022500022</v>
      </c>
      <c r="AL243" s="116">
        <v>1.1585849345840278</v>
      </c>
      <c r="AM243" s="116">
        <v>4.9949344542250005</v>
      </c>
      <c r="AN243" s="116">
        <v>18.6065410609</v>
      </c>
      <c r="AO243" s="116">
        <v>14.655855368011114</v>
      </c>
      <c r="AP243" s="116">
        <v>37.154449748024994</v>
      </c>
      <c r="AQ243" s="116">
        <v>0.26399985975069457</v>
      </c>
      <c r="AR243" s="116">
        <v>1.3015006944444449</v>
      </c>
      <c r="AS243" s="116">
        <v>8.2892072130027774</v>
      </c>
      <c r="AT243" s="116">
        <v>0.31276056250000001</v>
      </c>
      <c r="AU243" s="116">
        <v>14.694444444444446</v>
      </c>
      <c r="AV243" s="116">
        <v>3.8852366694444394E-3</v>
      </c>
      <c r="AW243" s="116">
        <v>2.1340340277777845E-2</v>
      </c>
      <c r="AX243" s="116">
        <v>0.25637344444444432</v>
      </c>
      <c r="AY243" s="116">
        <v>4.8395600099999984E-2</v>
      </c>
      <c r="AZ243" s="116">
        <v>4.0042611342249987</v>
      </c>
      <c r="BA243" s="116">
        <v>3.1908706671673608</v>
      </c>
      <c r="BB243" s="116">
        <v>3.1045294710562499</v>
      </c>
      <c r="BC243" s="116">
        <v>2.6550258306250032E-2</v>
      </c>
      <c r="BD243" s="116">
        <v>0.2654988790006943</v>
      </c>
      <c r="BE243" s="116">
        <v>1.3065252011111118E-2</v>
      </c>
      <c r="BF243" s="116">
        <v>2.9227606534027766</v>
      </c>
      <c r="BG243" s="116">
        <v>2.8830059034027773</v>
      </c>
      <c r="BH243" s="116">
        <v>7.0260337777777249E-4</v>
      </c>
      <c r="BI243" s="116">
        <v>6.4003476285840284</v>
      </c>
      <c r="BJ243" s="116">
        <v>15.009231930624997</v>
      </c>
      <c r="BK243" s="116">
        <v>20.301730495450691</v>
      </c>
      <c r="BL243" s="116">
        <v>3.9227994670340274</v>
      </c>
      <c r="BM243" s="116">
        <v>1.6401467266256215E-3</v>
      </c>
      <c r="BN243" s="116">
        <v>0.72922761367806221</v>
      </c>
      <c r="BO243" s="116">
        <v>1.2324300250968223</v>
      </c>
      <c r="BP243" s="116">
        <v>6.8636084771519483</v>
      </c>
      <c r="BQ243" s="116">
        <v>0.41523869037706845</v>
      </c>
      <c r="BR243" s="116">
        <v>5.6854428402777772</v>
      </c>
      <c r="BS243" s="116">
        <v>9.4566500277777781</v>
      </c>
      <c r="BT243" s="116">
        <v>0.10884500694444442</v>
      </c>
      <c r="BU243" s="116">
        <v>0.25326056249999995</v>
      </c>
      <c r="BV243" s="116">
        <v>0.11885256250000004</v>
      </c>
      <c r="BW243" s="116">
        <v>1.479061361111111</v>
      </c>
      <c r="BX243" s="116">
        <v>0.19610136111111123</v>
      </c>
      <c r="BY243" s="116">
        <v>21.891481361111111</v>
      </c>
      <c r="BZ243" s="116">
        <v>7.3215340277777749E-2</v>
      </c>
      <c r="CA243" s="116">
        <v>0.20892517361111082</v>
      </c>
      <c r="CB243" s="51" t="e">
        <f t="shared" si="2"/>
        <v>#DIV/0!</v>
      </c>
    </row>
    <row r="244" spans="1:80" x14ac:dyDescent="0.2">
      <c r="A244" s="44">
        <v>42155</v>
      </c>
      <c r="B244" s="116">
        <v>4.4140521361111058E-3</v>
      </c>
      <c r="C244" s="116">
        <v>8.0526693444444315E-3</v>
      </c>
      <c r="D244" s="116">
        <v>1.1412043538027774</v>
      </c>
      <c r="E244" s="116">
        <v>5.5776002777777594E-3</v>
      </c>
      <c r="F244" s="116">
        <v>21.157899385469442</v>
      </c>
      <c r="G244" s="116">
        <v>28.381519283950698</v>
      </c>
      <c r="H244" s="116">
        <v>2.8264054200694435</v>
      </c>
      <c r="I244" s="116">
        <v>16.433713335336112</v>
      </c>
      <c r="J244" s="116">
        <v>66.007933557377768</v>
      </c>
      <c r="K244" s="116">
        <v>0.29669536650625006</v>
      </c>
      <c r="L244" s="116">
        <v>0.22154750713611093</v>
      </c>
      <c r="M244" s="116">
        <v>0.41541247562499989</v>
      </c>
      <c r="N244" s="116">
        <v>19.738027562500001</v>
      </c>
      <c r="O244" s="116">
        <v>18.133786029802781</v>
      </c>
      <c r="P244" s="116">
        <v>1.8895022500694449E-2</v>
      </c>
      <c r="Q244" s="116">
        <v>7.7721680260340271</v>
      </c>
      <c r="R244" s="116">
        <v>0.31025178500625056</v>
      </c>
      <c r="S244" s="116">
        <v>0.11811974390869555</v>
      </c>
      <c r="T244" s="117">
        <v>0.25418402777777765</v>
      </c>
      <c r="U244" s="116">
        <v>0.97511839620069474</v>
      </c>
      <c r="V244" s="116">
        <v>0.2925836281000006</v>
      </c>
      <c r="W244" s="116">
        <v>1.6108182249999848E-3</v>
      </c>
      <c r="X244" s="116">
        <v>0.78337103180625023</v>
      </c>
      <c r="Y244" s="116">
        <v>15.183485065667362</v>
      </c>
      <c r="Z244" s="116">
        <v>1.5035664400000096E-2</v>
      </c>
      <c r="AA244" s="116">
        <v>5.7936490000000003</v>
      </c>
      <c r="AB244" s="116">
        <v>7.9253022506944274E-3</v>
      </c>
      <c r="AC244" s="116">
        <v>1.786998592177778</v>
      </c>
      <c r="AD244" s="116">
        <v>60.923007293534035</v>
      </c>
      <c r="AE244" s="116">
        <v>8.4843455841000015</v>
      </c>
      <c r="AF244" s="116">
        <v>8.445609999999935E-3</v>
      </c>
      <c r="AG244" s="116">
        <v>2.0775859136111057E-2</v>
      </c>
      <c r="AH244" s="116">
        <v>1.180609011736111</v>
      </c>
      <c r="AI244" s="116">
        <v>0.36144544801111056</v>
      </c>
      <c r="AJ244" s="116">
        <v>2.962388877000695</v>
      </c>
      <c r="AK244" s="116">
        <v>0.12442198022500005</v>
      </c>
      <c r="AL244" s="116">
        <v>5.2705063250694448E-2</v>
      </c>
      <c r="AM244" s="116">
        <v>3.3501811225000011E-2</v>
      </c>
      <c r="AN244" s="116">
        <v>0.73336957690000093</v>
      </c>
      <c r="AO244" s="116">
        <v>17.87770342801111</v>
      </c>
      <c r="AP244" s="116">
        <v>2.1334838160250014</v>
      </c>
      <c r="AQ244" s="116">
        <v>1.9960297414173618</v>
      </c>
      <c r="AR244" s="116">
        <v>1.1899173611111111</v>
      </c>
      <c r="AS244" s="116">
        <v>3.3364736486694437</v>
      </c>
      <c r="AT244" s="116">
        <v>0.11611056249999996</v>
      </c>
      <c r="AU244" s="116">
        <v>0.52804444444444465</v>
      </c>
      <c r="AV244" s="116">
        <v>3.8852366694444394E-3</v>
      </c>
      <c r="AW244" s="116">
        <v>1.5897006944444507E-2</v>
      </c>
      <c r="AX244" s="116">
        <v>0.13420011111111105</v>
      </c>
      <c r="AY244" s="116">
        <v>5.8384880999999963E-3</v>
      </c>
      <c r="AZ244" s="116">
        <v>1.026878222500007E-2</v>
      </c>
      <c r="BA244" s="116">
        <v>5.7782504336673606</v>
      </c>
      <c r="BB244" s="116">
        <v>5.8958274375562514</v>
      </c>
      <c r="BC244" s="116">
        <v>5.8150549308062507</v>
      </c>
      <c r="BD244" s="116">
        <v>0.11753526583402789</v>
      </c>
      <c r="BE244" s="116">
        <v>0.20276708801111101</v>
      </c>
      <c r="BF244" s="116">
        <v>9.9729113667361116</v>
      </c>
      <c r="BG244" s="116">
        <v>10.046733950069445</v>
      </c>
      <c r="BH244" s="116">
        <v>4.639687280044444</v>
      </c>
      <c r="BI244" s="116">
        <v>3.1510125535840281</v>
      </c>
      <c r="BJ244" s="116">
        <v>7.7875878906250016</v>
      </c>
      <c r="BK244" s="116">
        <v>1.3911160627840269</v>
      </c>
      <c r="BL244" s="116">
        <v>5.3084428800340264</v>
      </c>
      <c r="BM244" s="116">
        <v>1.0277848641075608E-2</v>
      </c>
      <c r="BN244" s="116">
        <v>3.1707411323062547E-2</v>
      </c>
      <c r="BO244" s="116">
        <v>2.1680069629156229</v>
      </c>
      <c r="BP244" s="116">
        <v>1.3798239033245536</v>
      </c>
      <c r="BQ244" s="116">
        <v>0.11811974390869555</v>
      </c>
      <c r="BR244" s="116">
        <v>3.0421173611111168E-2</v>
      </c>
      <c r="BS244" s="116">
        <v>2.0400277777777899E-3</v>
      </c>
      <c r="BT244" s="116">
        <v>1.2322850069444444</v>
      </c>
      <c r="BU244" s="116">
        <v>0.25326056249999995</v>
      </c>
      <c r="BV244" s="116">
        <v>3.7927562500000012E-2</v>
      </c>
      <c r="BW244" s="116">
        <v>5.9454694444444421E-2</v>
      </c>
      <c r="BX244" s="116">
        <v>2.9831046944444437</v>
      </c>
      <c r="BY244" s="116">
        <v>1.5100313611111109</v>
      </c>
      <c r="BZ244" s="116">
        <v>0.46319367361111108</v>
      </c>
      <c r="CA244" s="116">
        <v>3.345850694444457E-2</v>
      </c>
      <c r="CB244" s="51" t="e">
        <f t="shared" si="2"/>
        <v>#DIV/0!</v>
      </c>
    </row>
    <row r="245" spans="1:80" x14ac:dyDescent="0.2">
      <c r="A245" s="44">
        <v>42185</v>
      </c>
      <c r="B245" s="116">
        <v>4.4140521361111058E-3</v>
      </c>
      <c r="C245" s="116">
        <v>7.9453453444444325E-3</v>
      </c>
      <c r="D245" s="116">
        <v>26.322765626802777</v>
      </c>
      <c r="E245" s="116">
        <v>7.7127472669444446</v>
      </c>
      <c r="F245" s="116">
        <v>11.717419635136114</v>
      </c>
      <c r="G245" s="116">
        <v>16.374411785117363</v>
      </c>
      <c r="H245" s="116">
        <v>0.51023639506944463</v>
      </c>
      <c r="I245" s="116">
        <v>1.0577059743361108</v>
      </c>
      <c r="J245" s="116">
        <v>31.66680541337778</v>
      </c>
      <c r="K245" s="116">
        <v>6.8460853325062505</v>
      </c>
      <c r="L245" s="116">
        <v>6.7237095034694434</v>
      </c>
      <c r="M245" s="116">
        <v>6.8600776806250012</v>
      </c>
      <c r="N245" s="116">
        <v>83.772832562499985</v>
      </c>
      <c r="O245" s="116">
        <v>108.30936086180276</v>
      </c>
      <c r="P245" s="116">
        <v>0.16706906883402778</v>
      </c>
      <c r="Q245" s="116">
        <v>0.36998124136736088</v>
      </c>
      <c r="R245" s="116">
        <v>8.3509295910062455</v>
      </c>
      <c r="S245" s="116">
        <v>2.8858857419447457</v>
      </c>
      <c r="T245" s="117">
        <v>7.0004340277777786</v>
      </c>
      <c r="U245" s="116">
        <v>11.313933898367361</v>
      </c>
      <c r="V245" s="116">
        <v>7.693910964099997</v>
      </c>
      <c r="W245" s="116">
        <v>0.14020156922499988</v>
      </c>
      <c r="X245" s="116">
        <v>25.803529879806241</v>
      </c>
      <c r="Y245" s="116">
        <v>10.555995585000694</v>
      </c>
      <c r="Z245" s="116">
        <v>45.324132582399997</v>
      </c>
      <c r="AA245" s="116">
        <v>16.459248999999996</v>
      </c>
      <c r="AB245" s="116">
        <v>11.571046971250695</v>
      </c>
      <c r="AC245" s="116">
        <v>2.2034829441777779</v>
      </c>
      <c r="AD245" s="116">
        <v>0.10341423236736089</v>
      </c>
      <c r="AE245" s="116">
        <v>3.5940955560999992</v>
      </c>
      <c r="AF245" s="116">
        <v>10.367756009999997</v>
      </c>
      <c r="AG245" s="116">
        <v>4.9864601981361094</v>
      </c>
      <c r="AH245" s="116">
        <v>47.874752041736102</v>
      </c>
      <c r="AI245" s="116">
        <v>53.924005934677787</v>
      </c>
      <c r="AJ245" s="116">
        <v>38.168415066834022</v>
      </c>
      <c r="AK245" s="116">
        <v>69.683010093225008</v>
      </c>
      <c r="AL245" s="116">
        <v>52.815454018250691</v>
      </c>
      <c r="AM245" s="116">
        <v>80.315024278224996</v>
      </c>
      <c r="AN245" s="116">
        <v>30.541428544899993</v>
      </c>
      <c r="AO245" s="116">
        <v>0.63520368667777849</v>
      </c>
      <c r="AP245" s="116">
        <v>26.969793630025009</v>
      </c>
      <c r="AQ245" s="116">
        <v>214.09222935858404</v>
      </c>
      <c r="AR245" s="116">
        <v>4.669200694444446</v>
      </c>
      <c r="AS245" s="116">
        <v>18.205596462669437</v>
      </c>
      <c r="AT245" s="116">
        <v>4.7121555624999996</v>
      </c>
      <c r="AU245" s="116">
        <v>9.7760444444444428</v>
      </c>
      <c r="AV245" s="116">
        <v>3.8852366694444394E-3</v>
      </c>
      <c r="AW245" s="116">
        <v>2.7583673611111192E-2</v>
      </c>
      <c r="AX245" s="116">
        <v>0.65017344444444425</v>
      </c>
      <c r="AY245" s="116">
        <v>14.409691920099998</v>
      </c>
      <c r="AZ245" s="116">
        <v>33.457374535225</v>
      </c>
      <c r="BA245" s="116">
        <v>16.568963465834031</v>
      </c>
      <c r="BB245" s="116">
        <v>16.767653203056256</v>
      </c>
      <c r="BC245" s="116">
        <v>26.401535988806245</v>
      </c>
      <c r="BD245" s="116">
        <v>0.7998336016673615</v>
      </c>
      <c r="BE245" s="116">
        <v>6.1226718560111122</v>
      </c>
      <c r="BF245" s="116">
        <v>12.975064375069444</v>
      </c>
      <c r="BG245" s="116">
        <v>13.05924929173611</v>
      </c>
      <c r="BH245" s="116">
        <v>2.9701305387111105</v>
      </c>
      <c r="BI245" s="116">
        <v>13.658266244584027</v>
      </c>
      <c r="BJ245" s="116">
        <v>35.127254580624999</v>
      </c>
      <c r="BK245" s="116">
        <v>26.598319191617346</v>
      </c>
      <c r="BL245" s="116">
        <v>2.6471100183673615</v>
      </c>
      <c r="BM245" s="116">
        <v>7.0780991576415753</v>
      </c>
      <c r="BN245" s="116">
        <v>52.080776931751558</v>
      </c>
      <c r="BO245" s="116">
        <v>12.893732248204925</v>
      </c>
      <c r="BP245" s="116">
        <v>13.151103761110253</v>
      </c>
      <c r="BQ245" s="116">
        <v>2.8858857419447457</v>
      </c>
      <c r="BR245" s="116">
        <v>1.2003028402777773</v>
      </c>
      <c r="BS245" s="116">
        <v>0.36582336111111086</v>
      </c>
      <c r="BT245" s="116">
        <v>2.7558766736111111</v>
      </c>
      <c r="BU245" s="116">
        <v>2.5177755625000002</v>
      </c>
      <c r="BV245" s="116">
        <v>0.24527256249999996</v>
      </c>
      <c r="BW245" s="116">
        <v>4.955818027777779</v>
      </c>
      <c r="BX245" s="116">
        <v>0.77939469444444465</v>
      </c>
      <c r="BY245" s="116">
        <v>38.425534694444437</v>
      </c>
      <c r="BZ245" s="116">
        <v>0.7910620069444444</v>
      </c>
      <c r="CA245" s="116">
        <v>0.7869168402777772</v>
      </c>
      <c r="CB245" s="51" t="e">
        <f t="shared" si="2"/>
        <v>#DIV/0!</v>
      </c>
    </row>
    <row r="246" spans="1:80" x14ac:dyDescent="0.2">
      <c r="A246" s="44">
        <v>42216</v>
      </c>
      <c r="B246" s="116">
        <v>4.4140521361111058E-3</v>
      </c>
      <c r="C246" s="116">
        <v>7.7857093444444305E-3</v>
      </c>
      <c r="D246" s="116">
        <v>17.637718073802773</v>
      </c>
      <c r="E246" s="116">
        <v>22.565508433611111</v>
      </c>
      <c r="F246" s="116">
        <v>46.310361412802777</v>
      </c>
      <c r="G246" s="116">
        <v>75.145160524617367</v>
      </c>
      <c r="H246" s="116">
        <v>10.511806803402779</v>
      </c>
      <c r="I246" s="116">
        <v>3.3799045306694451</v>
      </c>
      <c r="J246" s="116">
        <v>52.470127286044445</v>
      </c>
      <c r="K246" s="116">
        <v>1.51880359800625</v>
      </c>
      <c r="L246" s="116">
        <v>6.5750618088027766</v>
      </c>
      <c r="M246" s="116">
        <v>1.6224390625000005E-2</v>
      </c>
      <c r="N246" s="116">
        <v>16.9970675625</v>
      </c>
      <c r="O246" s="116">
        <v>291.24761647380279</v>
      </c>
      <c r="P246" s="116">
        <v>11.911753547834026</v>
      </c>
      <c r="Q246" s="116">
        <v>0.14465788170069449</v>
      </c>
      <c r="R246" s="116">
        <v>9.8997525062498922E-3</v>
      </c>
      <c r="S246" s="116">
        <v>0.65823475399246678</v>
      </c>
      <c r="T246" s="117">
        <v>2.0282506944444436</v>
      </c>
      <c r="U246" s="116">
        <v>1.0729213460340274</v>
      </c>
      <c r="V246" s="116">
        <v>2.2928319241000024</v>
      </c>
      <c r="W246" s="116">
        <v>12.210377092225</v>
      </c>
      <c r="X246" s="116">
        <v>3.5343342003062506</v>
      </c>
      <c r="Y246" s="116">
        <v>9.4968800261673589</v>
      </c>
      <c r="Z246" s="116">
        <v>28.584848390399998</v>
      </c>
      <c r="AA246" s="116">
        <v>66.210769000000013</v>
      </c>
      <c r="AB246" s="116">
        <v>3.0529728377506955</v>
      </c>
      <c r="AC246" s="116">
        <v>0.63391320817777808</v>
      </c>
      <c r="AD246" s="116">
        <v>90.210468496534048</v>
      </c>
      <c r="AE246" s="116">
        <v>152.59142078410002</v>
      </c>
      <c r="AF246" s="116">
        <v>13.743331839999998</v>
      </c>
      <c r="AG246" s="116">
        <v>55.620844183802774</v>
      </c>
      <c r="AH246" s="116">
        <v>33.352261270069441</v>
      </c>
      <c r="AI246" s="116">
        <v>79.66460975334445</v>
      </c>
      <c r="AJ246" s="116">
        <v>38.697616515500691</v>
      </c>
      <c r="AK246" s="116">
        <v>3.879521122499998E-2</v>
      </c>
      <c r="AL246" s="116">
        <v>3.9556270804173614</v>
      </c>
      <c r="AM246" s="116">
        <v>17.158939252225</v>
      </c>
      <c r="AN246" s="116">
        <v>35.990040688900002</v>
      </c>
      <c r="AO246" s="116">
        <v>2.6415892546777791</v>
      </c>
      <c r="AP246" s="116">
        <v>59.333975151024994</v>
      </c>
      <c r="AQ246" s="116">
        <v>54.094688849917354</v>
      </c>
      <c r="AR246" s="116">
        <v>0.17570069444444436</v>
      </c>
      <c r="AS246" s="116">
        <v>4.5096840386694446</v>
      </c>
      <c r="AT246" s="116">
        <v>1.5894905624999995</v>
      </c>
      <c r="AU246" s="116">
        <v>3.0741777777777779</v>
      </c>
      <c r="AV246" s="116">
        <v>3.8852366694444394E-3</v>
      </c>
      <c r="AW246" s="116">
        <v>2.1340340277777845E-2</v>
      </c>
      <c r="AX246" s="116">
        <v>1.8677777777778063E-4</v>
      </c>
      <c r="AY246" s="116">
        <v>5.0945004099999983E-2</v>
      </c>
      <c r="AZ246" s="116">
        <v>0.22584830522500027</v>
      </c>
      <c r="BA246" s="116">
        <v>5.0421834027777001E-5</v>
      </c>
      <c r="BB246" s="116">
        <v>2.9695905625000326E-4</v>
      </c>
      <c r="BC246" s="116">
        <v>3.7464505806249979E-2</v>
      </c>
      <c r="BD246" s="116">
        <v>5.5901115167361189E-2</v>
      </c>
      <c r="BE246" s="116">
        <v>3.0282844386777783</v>
      </c>
      <c r="BF246" s="116">
        <v>7.6115751917361107</v>
      </c>
      <c r="BG246" s="116">
        <v>7.5473367750694438</v>
      </c>
      <c r="BH246" s="116">
        <v>6.1612837440444448</v>
      </c>
      <c r="BI246" s="116">
        <v>5.4023278779173616</v>
      </c>
      <c r="BJ246" s="116">
        <v>104.26707376562499</v>
      </c>
      <c r="BK246" s="116">
        <v>13.628236653284029</v>
      </c>
      <c r="BL246" s="116">
        <v>51.172478792534022</v>
      </c>
      <c r="BM246" s="116">
        <v>2.6521186766256216E-3</v>
      </c>
      <c r="BN246" s="116">
        <v>30.454590011340063</v>
      </c>
      <c r="BO246" s="116">
        <v>0.75093082637502229</v>
      </c>
      <c r="BP246" s="116">
        <v>0.2380063469641194</v>
      </c>
      <c r="BQ246" s="116">
        <v>0.65823475399246678</v>
      </c>
      <c r="BR246" s="116">
        <v>1.9198411736111107</v>
      </c>
      <c r="BS246" s="116">
        <v>21.760670027777778</v>
      </c>
      <c r="BT246" s="116">
        <v>0.44901167361111116</v>
      </c>
      <c r="BU246" s="116">
        <v>2.7805562500000023E-2</v>
      </c>
      <c r="BV246" s="116">
        <v>2.175625000000012E-4</v>
      </c>
      <c r="BW246" s="116">
        <v>0.63017136111111116</v>
      </c>
      <c r="BX246" s="116">
        <v>1.2037746944444443</v>
      </c>
      <c r="BY246" s="116">
        <v>15.532794694444444</v>
      </c>
      <c r="BZ246" s="116">
        <v>8.3762006944444439E-2</v>
      </c>
      <c r="CA246" s="116">
        <v>0.28400017361111141</v>
      </c>
      <c r="CB246" s="51" t="e">
        <f t="shared" si="2"/>
        <v>#DIV/0!</v>
      </c>
    </row>
    <row r="247" spans="1:80" x14ac:dyDescent="0.2">
      <c r="A247" s="44">
        <v>42247</v>
      </c>
      <c r="B247" s="116">
        <v>4.4140521361111058E-3</v>
      </c>
      <c r="C247" s="116">
        <v>7.5753813444444321E-3</v>
      </c>
      <c r="D247" s="116">
        <v>42.306850778136109</v>
      </c>
      <c r="E247" s="116">
        <v>47.692605800277775</v>
      </c>
      <c r="F247" s="116">
        <v>87.076363465802785</v>
      </c>
      <c r="G247" s="116">
        <v>19.75741011311737</v>
      </c>
      <c r="H247" s="116">
        <v>46.728275570069449</v>
      </c>
      <c r="I247" s="116">
        <v>78.805537971669452</v>
      </c>
      <c r="J247" s="116">
        <v>38.969139184044444</v>
      </c>
      <c r="K247" s="116">
        <v>46.009122915006245</v>
      </c>
      <c r="L247" s="116">
        <v>48.336027982802776</v>
      </c>
      <c r="M247" s="116">
        <v>43.447542675625002</v>
      </c>
      <c r="N247" s="116">
        <v>34.020972562499999</v>
      </c>
      <c r="O247" s="116">
        <v>0.87988464713611081</v>
      </c>
      <c r="P247" s="116">
        <v>30.333006030834031</v>
      </c>
      <c r="Q247" s="116">
        <v>70.755673470200705</v>
      </c>
      <c r="R247" s="116">
        <v>37.167281767506246</v>
      </c>
      <c r="S247" s="116">
        <v>1.3597942495424051</v>
      </c>
      <c r="T247" s="117">
        <v>46.319367361111112</v>
      </c>
      <c r="U247" s="116">
        <v>30.336071972700694</v>
      </c>
      <c r="V247" s="116">
        <v>46.781359296099986</v>
      </c>
      <c r="W247" s="116">
        <v>29.277135397225006</v>
      </c>
      <c r="X247" s="116">
        <v>41.201218098306242</v>
      </c>
      <c r="Y247" s="116">
        <v>49.151304955334027</v>
      </c>
      <c r="Z247" s="116">
        <v>17.7335316544</v>
      </c>
      <c r="AA247" s="116">
        <v>95.004008999999996</v>
      </c>
      <c r="AB247" s="116">
        <v>59.438304791250687</v>
      </c>
      <c r="AC247" s="116">
        <v>41.025476812844445</v>
      </c>
      <c r="AD247" s="116">
        <v>104.70035552853406</v>
      </c>
      <c r="AE247" s="116">
        <v>1.6080099999998328E-5</v>
      </c>
      <c r="AF247" s="116">
        <v>45.577351210000003</v>
      </c>
      <c r="AG247" s="116">
        <v>9.1485781978027791</v>
      </c>
      <c r="AH247" s="116">
        <v>17.201410626736113</v>
      </c>
      <c r="AI247" s="116">
        <v>1.0922270426777785</v>
      </c>
      <c r="AJ247" s="116">
        <v>8.0086688850006951</v>
      </c>
      <c r="AK247" s="116">
        <v>55.427057154225004</v>
      </c>
      <c r="AL247" s="116">
        <v>11.418480133750691</v>
      </c>
      <c r="AM247" s="116">
        <v>25.697447640225008</v>
      </c>
      <c r="AN247" s="116">
        <v>49.853908132899996</v>
      </c>
      <c r="AO247" s="116">
        <v>211.07140403467781</v>
      </c>
      <c r="AP247" s="116">
        <v>24.741123662025004</v>
      </c>
      <c r="AQ247" s="116">
        <v>10.005776248084027</v>
      </c>
      <c r="AR247" s="116">
        <v>0.60970069444444464</v>
      </c>
      <c r="AS247" s="116">
        <v>28.067762069669442</v>
      </c>
      <c r="AT247" s="116">
        <v>5.7636005624999997</v>
      </c>
      <c r="AU247" s="116">
        <v>58.931211111111111</v>
      </c>
      <c r="AV247" s="116">
        <v>3.8852366694444394E-3</v>
      </c>
      <c r="AW247" s="116">
        <v>5.5735340277777899E-2</v>
      </c>
      <c r="AX247" s="116">
        <v>0.11994677777777769</v>
      </c>
      <c r="AY247" s="116">
        <v>3.4162498560999994</v>
      </c>
      <c r="AZ247" s="116">
        <v>9.3938265542250043</v>
      </c>
      <c r="BA247" s="116">
        <v>3.8419266736110724E-4</v>
      </c>
      <c r="BB247" s="116">
        <v>2.2396556250001318E-5</v>
      </c>
      <c r="BC247" s="116">
        <v>20.642869750806252</v>
      </c>
      <c r="BD247" s="116">
        <v>1.7232709923340286</v>
      </c>
      <c r="BE247" s="116">
        <v>4.8176006426777782</v>
      </c>
      <c r="BF247" s="116">
        <v>10.736708278402778</v>
      </c>
      <c r="BG247" s="116">
        <v>10.813300528402779</v>
      </c>
      <c r="BH247" s="116">
        <v>1.256880158044444</v>
      </c>
      <c r="BI247" s="116">
        <v>0.84954778791736096</v>
      </c>
      <c r="BJ247" s="116">
        <v>131.56950264062502</v>
      </c>
      <c r="BK247" s="116">
        <v>8.5518570399506917</v>
      </c>
      <c r="BL247" s="116">
        <v>42.285183154867362</v>
      </c>
      <c r="BM247" s="116">
        <v>38.082447131500174</v>
      </c>
      <c r="BN247" s="116">
        <v>19.357335891657563</v>
      </c>
      <c r="BO247" s="116">
        <v>4.596197228587922</v>
      </c>
      <c r="BP247" s="116">
        <v>0.61292292389836955</v>
      </c>
      <c r="BQ247" s="116">
        <v>1.3597942495424051</v>
      </c>
      <c r="BR247" s="116">
        <v>0.34290784027777754</v>
      </c>
      <c r="BS247" s="116">
        <v>74.560346694444434</v>
      </c>
      <c r="BT247" s="116">
        <v>1.123776673611111</v>
      </c>
      <c r="BU247" s="116">
        <v>9.9650705625000011</v>
      </c>
      <c r="BV247" s="116">
        <v>0.10578756249999996</v>
      </c>
      <c r="BW247" s="116">
        <v>9.586248027777776</v>
      </c>
      <c r="BX247" s="116">
        <v>5.4421113611111114</v>
      </c>
      <c r="BY247" s="116">
        <v>9.9151513611111106</v>
      </c>
      <c r="BZ247" s="116">
        <v>0.92048034027777781</v>
      </c>
      <c r="CA247" s="116">
        <v>0.91600850694444391</v>
      </c>
      <c r="CB247" s="51" t="e">
        <f t="shared" si="2"/>
        <v>#DIV/0!</v>
      </c>
    </row>
    <row r="248" spans="1:80" x14ac:dyDescent="0.2">
      <c r="A248" s="44">
        <v>42277</v>
      </c>
      <c r="B248" s="116">
        <v>4.4140521361111058E-3</v>
      </c>
      <c r="C248" s="116">
        <v>7.2312346777777658E-3</v>
      </c>
      <c r="D248" s="116">
        <v>0.70128621346944486</v>
      </c>
      <c r="E248" s="116">
        <v>0.29842548027777765</v>
      </c>
      <c r="F248" s="116">
        <v>13.160001721136114</v>
      </c>
      <c r="G248" s="116">
        <v>60.095532457117372</v>
      </c>
      <c r="H248" s="116">
        <v>8.1630680284027761</v>
      </c>
      <c r="I248" s="116">
        <v>56.891543880336108</v>
      </c>
      <c r="J248" s="116">
        <v>0.10104345604444477</v>
      </c>
      <c r="K248" s="116">
        <v>12.234622329006248</v>
      </c>
      <c r="L248" s="116">
        <v>11.904650597136113</v>
      </c>
      <c r="M248" s="116">
        <v>13.258883625625002</v>
      </c>
      <c r="N248" s="116">
        <v>260.91133256250004</v>
      </c>
      <c r="O248" s="116">
        <v>334.77575674480272</v>
      </c>
      <c r="P248" s="116">
        <v>16.809514836834026</v>
      </c>
      <c r="Q248" s="116">
        <v>50.595326186534031</v>
      </c>
      <c r="R248" s="116">
        <v>19.937988714006245</v>
      </c>
      <c r="S248" s="116">
        <v>2.1739848429379469</v>
      </c>
      <c r="T248" s="117">
        <v>10.149534027777779</v>
      </c>
      <c r="U248" s="116">
        <v>17.757957537034027</v>
      </c>
      <c r="V248" s="116">
        <v>10.808905536099997</v>
      </c>
      <c r="W248" s="116">
        <v>20.860549002225</v>
      </c>
      <c r="X248" s="116">
        <v>5.8019199948062496</v>
      </c>
      <c r="Y248" s="116">
        <v>1.8523187316673613</v>
      </c>
      <c r="Z248" s="116">
        <v>4.5906490563999984</v>
      </c>
      <c r="AA248" s="116">
        <v>4.068289</v>
      </c>
      <c r="AB248" s="116">
        <v>22.122198891584024</v>
      </c>
      <c r="AC248" s="116">
        <v>34.032211255511115</v>
      </c>
      <c r="AD248" s="116">
        <v>68.104072596200709</v>
      </c>
      <c r="AE248" s="116">
        <v>10.133971892100002</v>
      </c>
      <c r="AF248" s="116">
        <v>65.991252250000002</v>
      </c>
      <c r="AG248" s="116">
        <v>6.643703859802776</v>
      </c>
      <c r="AH248" s="116">
        <v>13.783708145069442</v>
      </c>
      <c r="AI248" s="116">
        <v>28.336493728011106</v>
      </c>
      <c r="AJ248" s="116">
        <v>9.812718500694451E-3</v>
      </c>
      <c r="AK248" s="116">
        <v>0.79697578022500015</v>
      </c>
      <c r="AL248" s="116">
        <v>12.884683743084027</v>
      </c>
      <c r="AM248" s="116">
        <v>4.9429072602249979</v>
      </c>
      <c r="AN248" s="116">
        <v>4.7909767688999976</v>
      </c>
      <c r="AO248" s="116">
        <v>35.912493241344443</v>
      </c>
      <c r="AP248" s="116">
        <v>49.603215132024985</v>
      </c>
      <c r="AQ248" s="116">
        <v>47.424008502584023</v>
      </c>
      <c r="AR248" s="116">
        <v>0.22960069444444431</v>
      </c>
      <c r="AS248" s="116">
        <v>0.4470281886694441</v>
      </c>
      <c r="AT248" s="116">
        <v>10.437745562499996</v>
      </c>
      <c r="AU248" s="116">
        <v>28.801111111111116</v>
      </c>
      <c r="AV248" s="116">
        <v>3.8852366694444394E-3</v>
      </c>
      <c r="AW248" s="116">
        <v>1.0798673611111058E-2</v>
      </c>
      <c r="AX248" s="116">
        <v>0.13225344444444453</v>
      </c>
      <c r="AY248" s="116">
        <v>4.4859663600999999</v>
      </c>
      <c r="AZ248" s="116">
        <v>1.0286726352250004</v>
      </c>
      <c r="BA248" s="116">
        <v>14.895733817500695</v>
      </c>
      <c r="BB248" s="116">
        <v>15.084154888056251</v>
      </c>
      <c r="BC248" s="116">
        <v>14.62483069880625</v>
      </c>
      <c r="BD248" s="116">
        <v>1.262104326834028</v>
      </c>
      <c r="BE248" s="116">
        <v>7.2343067777777255E-4</v>
      </c>
      <c r="BF248" s="116">
        <v>7.8186878367361112</v>
      </c>
      <c r="BG248" s="116">
        <v>7.8840684200694442</v>
      </c>
      <c r="BH248" s="116">
        <v>23.242105280044441</v>
      </c>
      <c r="BI248" s="116">
        <v>43.300468728917366</v>
      </c>
      <c r="BJ248" s="116">
        <v>120.07612030562498</v>
      </c>
      <c r="BK248" s="116">
        <v>22.177090503784022</v>
      </c>
      <c r="BL248" s="116">
        <v>41.449056498867364</v>
      </c>
      <c r="BM248" s="116">
        <v>14.010862927171129</v>
      </c>
      <c r="BN248" s="116">
        <v>6.273871500515062</v>
      </c>
      <c r="BO248" s="116">
        <v>5.0714425205863227</v>
      </c>
      <c r="BP248" s="116">
        <v>44.761894508039518</v>
      </c>
      <c r="BQ248" s="116">
        <v>2.1739848429379469</v>
      </c>
      <c r="BR248" s="116">
        <v>0.35471950694444421</v>
      </c>
      <c r="BS248" s="116">
        <v>31.078766694444443</v>
      </c>
      <c r="BT248" s="116">
        <v>0.53302167361111119</v>
      </c>
      <c r="BU248" s="116">
        <v>14.339475562500001</v>
      </c>
      <c r="BV248" s="116">
        <v>0.54059256249999998</v>
      </c>
      <c r="BW248" s="116">
        <v>4.1459746944444458</v>
      </c>
      <c r="BX248" s="116">
        <v>2.380334694444445</v>
      </c>
      <c r="BY248" s="116">
        <v>6.1561880277777785</v>
      </c>
      <c r="BZ248" s="116">
        <v>2.188673673611111</v>
      </c>
      <c r="CA248" s="116">
        <v>0.80475850694444384</v>
      </c>
      <c r="CB248" s="51" t="e">
        <f t="shared" si="2"/>
        <v>#DIV/0!</v>
      </c>
    </row>
    <row r="249" spans="1:80" x14ac:dyDescent="0.2">
      <c r="A249" s="44">
        <v>42308</v>
      </c>
      <c r="B249" s="116">
        <v>4.4140521361111058E-3</v>
      </c>
      <c r="C249" s="116">
        <v>7.1126733444444312E-3</v>
      </c>
      <c r="D249" s="116">
        <v>30.013177003469444</v>
      </c>
      <c r="E249" s="116">
        <v>22.633013340277781</v>
      </c>
      <c r="F249" s="116">
        <v>34.580613479136112</v>
      </c>
      <c r="G249" s="116">
        <v>125.26688909911734</v>
      </c>
      <c r="H249" s="116">
        <v>36.374066691736111</v>
      </c>
      <c r="I249" s="116">
        <v>39.192002990336114</v>
      </c>
      <c r="J249" s="116">
        <v>17.795967237377777</v>
      </c>
      <c r="K249" s="116">
        <v>54.487981652006248</v>
      </c>
      <c r="L249" s="116">
        <v>61.661573025136114</v>
      </c>
      <c r="M249" s="116">
        <v>47.872906950624994</v>
      </c>
      <c r="N249" s="116">
        <v>77.743897562499996</v>
      </c>
      <c r="O249" s="116">
        <v>7.2566751718027769</v>
      </c>
      <c r="P249" s="116">
        <v>24.019400753334025</v>
      </c>
      <c r="Q249" s="116">
        <v>23.38554999936736</v>
      </c>
      <c r="R249" s="116">
        <v>28.115472272006254</v>
      </c>
      <c r="S249" s="116">
        <v>2.8609380254401389</v>
      </c>
      <c r="T249" s="117">
        <v>60.127100694444458</v>
      </c>
      <c r="U249" s="116">
        <v>28.835620164200694</v>
      </c>
      <c r="V249" s="116">
        <v>60.237932916100014</v>
      </c>
      <c r="W249" s="116">
        <v>33.31096254922501</v>
      </c>
      <c r="X249" s="116">
        <v>90.936869446806227</v>
      </c>
      <c r="Y249" s="116">
        <v>13.371460984500693</v>
      </c>
      <c r="Z249" s="116">
        <v>9.4113968399999762E-2</v>
      </c>
      <c r="AA249" s="116">
        <v>68.112009</v>
      </c>
      <c r="AB249" s="116">
        <v>40.036950421417366</v>
      </c>
      <c r="AC249" s="116">
        <v>58.459582919511114</v>
      </c>
      <c r="AD249" s="116">
        <v>17.96387208836736</v>
      </c>
      <c r="AE249" s="116">
        <v>0.34610865609999986</v>
      </c>
      <c r="AF249" s="116">
        <v>76.347401290000008</v>
      </c>
      <c r="AG249" s="116">
        <v>2.1616693684694455</v>
      </c>
      <c r="AH249" s="116">
        <v>1.9333743767361111</v>
      </c>
      <c r="AI249" s="116">
        <v>6.683241805344446</v>
      </c>
      <c r="AJ249" s="116">
        <v>0.23974814566736108</v>
      </c>
      <c r="AK249" s="116">
        <v>17.304476818224998</v>
      </c>
      <c r="AL249" s="116">
        <v>37.660610852584021</v>
      </c>
      <c r="AM249" s="116">
        <v>0.29242678522499993</v>
      </c>
      <c r="AN249" s="116">
        <v>15.392832156900003</v>
      </c>
      <c r="AO249" s="116">
        <v>86.309736025344421</v>
      </c>
      <c r="AP249" s="116">
        <v>0.35324597902500054</v>
      </c>
      <c r="AQ249" s="116">
        <v>16.045705927917361</v>
      </c>
      <c r="AR249" s="116">
        <v>2.2750694444444473E-2</v>
      </c>
      <c r="AS249" s="116">
        <v>17.987763302669443</v>
      </c>
      <c r="AT249" s="116">
        <v>4.3649655624999992</v>
      </c>
      <c r="AU249" s="116">
        <v>56.15004444444444</v>
      </c>
      <c r="AV249" s="116">
        <v>3.8852366694444394E-3</v>
      </c>
      <c r="AW249" s="116">
        <v>8.7665340277777934E-2</v>
      </c>
      <c r="AX249" s="116">
        <v>0.55701344444444434</v>
      </c>
      <c r="AY249" s="116">
        <v>6.9436993080999994</v>
      </c>
      <c r="AZ249" s="116">
        <v>6.3094657782249985</v>
      </c>
      <c r="BA249" s="116">
        <v>2.4146026201673618</v>
      </c>
      <c r="BB249" s="116">
        <v>2.4908178240562506</v>
      </c>
      <c r="BC249" s="116">
        <v>0.59761789830624978</v>
      </c>
      <c r="BD249" s="116">
        <v>4.7669808334027848E-2</v>
      </c>
      <c r="BE249" s="116">
        <v>9.3917935906777785</v>
      </c>
      <c r="BF249" s="116">
        <v>1.1687411736111082E-2</v>
      </c>
      <c r="BG249" s="116">
        <v>9.3009950694444305E-3</v>
      </c>
      <c r="BH249" s="116">
        <v>14.675743731377779</v>
      </c>
      <c r="BI249" s="116">
        <v>15.971938980917363</v>
      </c>
      <c r="BJ249" s="116">
        <v>5.0912281406249988</v>
      </c>
      <c r="BK249" s="116">
        <v>6.0272418602840299</v>
      </c>
      <c r="BL249" s="116">
        <v>6.0907360700694489E-2</v>
      </c>
      <c r="BM249" s="116">
        <v>39.763255835917114</v>
      </c>
      <c r="BN249" s="116">
        <v>0.31787805134556252</v>
      </c>
      <c r="BO249" s="116">
        <v>3.8495813412250252E-4</v>
      </c>
      <c r="BP249" s="116">
        <v>11.61993749511532</v>
      </c>
      <c r="BQ249" s="116">
        <v>2.8609380254401389</v>
      </c>
      <c r="BR249" s="116">
        <v>0.35333117361111127</v>
      </c>
      <c r="BS249" s="116">
        <v>23.089626694444444</v>
      </c>
      <c r="BT249" s="116">
        <v>0.23032000694444438</v>
      </c>
      <c r="BU249" s="116">
        <v>4.2745562500000021E-2</v>
      </c>
      <c r="BV249" s="116">
        <v>0.23546756249999995</v>
      </c>
      <c r="BW249" s="116">
        <v>0.67870136111111123</v>
      </c>
      <c r="BX249" s="116">
        <v>1.6826413611111108</v>
      </c>
      <c r="BY249" s="116">
        <v>8.2302046944444438</v>
      </c>
      <c r="BZ249" s="116">
        <v>0.50492867361111116</v>
      </c>
      <c r="CA249" s="116">
        <v>0.15767517361111086</v>
      </c>
      <c r="CB249" s="51" t="e">
        <f t="shared" si="2"/>
        <v>#DIV/0!</v>
      </c>
    </row>
    <row r="250" spans="1:80" x14ac:dyDescent="0.2">
      <c r="A250" s="44">
        <v>42338</v>
      </c>
      <c r="B250" s="116">
        <v>4.4140521361111058E-3</v>
      </c>
      <c r="C250" s="116">
        <v>6.8619133444444312E-3</v>
      </c>
      <c r="D250" s="116">
        <v>0.87641738946944392</v>
      </c>
      <c r="E250" s="116">
        <v>3.4789088669444439</v>
      </c>
      <c r="F250" s="116">
        <v>9.1141899241361113</v>
      </c>
      <c r="G250" s="116">
        <v>0.76970939111736136</v>
      </c>
      <c r="H250" s="116">
        <v>2.6696019784027771</v>
      </c>
      <c r="I250" s="116">
        <v>1.0925440783361111</v>
      </c>
      <c r="J250" s="116">
        <v>93.617751392711099</v>
      </c>
      <c r="K250" s="116">
        <v>0.10285009350625</v>
      </c>
      <c r="L250" s="116">
        <v>0.29128868313611128</v>
      </c>
      <c r="M250" s="116">
        <v>2.1689925625000012E-2</v>
      </c>
      <c r="N250" s="116">
        <v>80.151732562500001</v>
      </c>
      <c r="O250" s="116">
        <v>47.841822512469442</v>
      </c>
      <c r="P250" s="116">
        <v>5.5274792051673627</v>
      </c>
      <c r="Q250" s="116">
        <v>8.211438889534028</v>
      </c>
      <c r="R250" s="116">
        <v>0.25361044200624949</v>
      </c>
      <c r="S250" s="116">
        <v>2.2812288719009119E-3</v>
      </c>
      <c r="T250" s="117">
        <v>0.24585069444444463</v>
      </c>
      <c r="U250" s="116">
        <v>0.28539011803402758</v>
      </c>
      <c r="V250" s="116">
        <v>0.14378505609999964</v>
      </c>
      <c r="W250" s="116">
        <v>2.8145598522250008</v>
      </c>
      <c r="X250" s="116">
        <v>6.7609100306249892E-2</v>
      </c>
      <c r="Y250" s="116">
        <v>0.7803940876673614</v>
      </c>
      <c r="Z250" s="116">
        <v>8.3031575104000037</v>
      </c>
      <c r="AA250" s="116">
        <v>8.2196890000000007</v>
      </c>
      <c r="AB250" s="116">
        <v>1.0758339719173611</v>
      </c>
      <c r="AC250" s="116">
        <v>0.11998372284444453</v>
      </c>
      <c r="AD250" s="116">
        <v>16.336302176034035</v>
      </c>
      <c r="AE250" s="116">
        <v>40.785977232100009</v>
      </c>
      <c r="AF250" s="116">
        <v>33.047551690000006</v>
      </c>
      <c r="AG250" s="116">
        <v>55.817907995802763</v>
      </c>
      <c r="AH250" s="116">
        <v>1.2653062700694444</v>
      </c>
      <c r="AI250" s="116">
        <v>29.543536924011121</v>
      </c>
      <c r="AJ250" s="116">
        <v>33.43683401416736</v>
      </c>
      <c r="AK250" s="116">
        <v>2.2792997702250002</v>
      </c>
      <c r="AL250" s="116">
        <v>1.6210997785840275</v>
      </c>
      <c r="AM250" s="116">
        <v>2.5224904152250001</v>
      </c>
      <c r="AN250" s="116">
        <v>10.817060544899999</v>
      </c>
      <c r="AO250" s="116">
        <v>18.191902605344449</v>
      </c>
      <c r="AP250" s="116">
        <v>1.7512419890250011</v>
      </c>
      <c r="AQ250" s="116">
        <v>2.663067691917361</v>
      </c>
      <c r="AR250" s="116">
        <v>0.25083402777777791</v>
      </c>
      <c r="AS250" s="116">
        <v>0.47913853266944478</v>
      </c>
      <c r="AT250" s="116">
        <v>8.2987205624999998</v>
      </c>
      <c r="AU250" s="116">
        <v>3.4844444444444447</v>
      </c>
      <c r="AV250" s="116">
        <v>3.8852366694444394E-3</v>
      </c>
      <c r="AW250" s="116">
        <v>0.19899034027777801</v>
      </c>
      <c r="AX250" s="116">
        <v>0.54218677777777768</v>
      </c>
      <c r="AY250" s="116">
        <v>1.9234916100000009E-2</v>
      </c>
      <c r="AZ250" s="116">
        <v>7.3231666382250031</v>
      </c>
      <c r="BA250" s="116">
        <v>8.2541242116673619</v>
      </c>
      <c r="BB250" s="116">
        <v>8.3945356155562507</v>
      </c>
      <c r="BC250" s="116">
        <v>0.27630003780625012</v>
      </c>
      <c r="BD250" s="116">
        <v>2.8299117915006953</v>
      </c>
      <c r="BE250" s="116">
        <v>1.518078624011111</v>
      </c>
      <c r="BF250" s="116">
        <v>0.48819333506944401</v>
      </c>
      <c r="BG250" s="116">
        <v>0.47202625173611096</v>
      </c>
      <c r="BH250" s="116">
        <v>49.908478965377782</v>
      </c>
      <c r="BI250" s="116">
        <v>2.339648117417362</v>
      </c>
      <c r="BJ250" s="116">
        <v>12.992960930624994</v>
      </c>
      <c r="BK250" s="116">
        <v>4.8860523617361325E-2</v>
      </c>
      <c r="BL250" s="116">
        <v>70.412335337367381</v>
      </c>
      <c r="BM250" s="116">
        <v>0.19481959269487559</v>
      </c>
      <c r="BN250" s="116">
        <v>9.7739971060905564</v>
      </c>
      <c r="BO250" s="116">
        <v>1.0777187761165228</v>
      </c>
      <c r="BP250" s="116">
        <v>6.9733648402858197</v>
      </c>
      <c r="BQ250" s="116">
        <v>2.2812288719009119E-3</v>
      </c>
      <c r="BR250" s="116">
        <v>1.156879506944444</v>
      </c>
      <c r="BS250" s="116">
        <v>6.1760533611111113</v>
      </c>
      <c r="BT250" s="116">
        <v>0.84624667361111117</v>
      </c>
      <c r="BU250" s="116">
        <v>2.3005305625000001</v>
      </c>
      <c r="BV250" s="116">
        <v>4.2127562499999972E-2</v>
      </c>
      <c r="BW250" s="116">
        <v>0.8908213611111111</v>
      </c>
      <c r="BX250" s="116">
        <v>0.29466802777777795</v>
      </c>
      <c r="BY250" s="116">
        <v>11.163394694444444</v>
      </c>
      <c r="BZ250" s="116">
        <v>0.10202700694444446</v>
      </c>
      <c r="CA250" s="116">
        <v>5.6208506944444292E-2</v>
      </c>
      <c r="CB250" s="51" t="e">
        <f t="shared" si="2"/>
        <v>#DIV/0!</v>
      </c>
    </row>
    <row r="251" spans="1:80" x14ac:dyDescent="0.2">
      <c r="A251" s="44">
        <v>42369</v>
      </c>
      <c r="B251" s="116">
        <v>4.4140521361111058E-3</v>
      </c>
      <c r="C251" s="116">
        <v>5.4962453444444351E-3</v>
      </c>
      <c r="D251" s="116">
        <v>0.13537125846944459</v>
      </c>
      <c r="E251" s="116">
        <v>3.9522102669444448</v>
      </c>
      <c r="F251" s="116">
        <v>18.722683804136114</v>
      </c>
      <c r="G251" s="116">
        <v>120.54790142395071</v>
      </c>
      <c r="H251" s="116">
        <v>6.8434996000694444</v>
      </c>
      <c r="I251" s="116">
        <v>0.1035884953361111</v>
      </c>
      <c r="J251" s="116">
        <v>10.684879104711113</v>
      </c>
      <c r="K251" s="116">
        <v>6.9976253165062507</v>
      </c>
      <c r="L251" s="116">
        <v>5.5937531958027771</v>
      </c>
      <c r="M251" s="116">
        <v>7.8331415006250005</v>
      </c>
      <c r="N251" s="116">
        <v>19.738027562500001</v>
      </c>
      <c r="O251" s="116">
        <v>40.512949183802775</v>
      </c>
      <c r="P251" s="116">
        <v>36.472429843000697</v>
      </c>
      <c r="Q251" s="116">
        <v>31.854049317034029</v>
      </c>
      <c r="R251" s="116">
        <v>13.100038263006249</v>
      </c>
      <c r="S251" s="116">
        <v>9.6274618229047579E-2</v>
      </c>
      <c r="T251" s="117">
        <v>5.2708506944444444</v>
      </c>
      <c r="U251" s="116">
        <v>15.776141866534026</v>
      </c>
      <c r="V251" s="116">
        <v>6.0643495080999985</v>
      </c>
      <c r="W251" s="116">
        <v>34.530137775224993</v>
      </c>
      <c r="X251" s="116">
        <v>9.2532620768062497</v>
      </c>
      <c r="Y251" s="116">
        <v>65.571112264000703</v>
      </c>
      <c r="Z251" s="116">
        <v>1.8966247523999991</v>
      </c>
      <c r="AA251" s="116">
        <v>2.0078889999999996</v>
      </c>
      <c r="AB251" s="116">
        <v>6.8629547094173597</v>
      </c>
      <c r="AC251" s="116">
        <v>2.3351303595111106</v>
      </c>
      <c r="AD251" s="116">
        <v>39.231672351200693</v>
      </c>
      <c r="AE251" s="116">
        <v>31.258050992099999</v>
      </c>
      <c r="AF251" s="116">
        <v>65.242775289999983</v>
      </c>
      <c r="AG251" s="116">
        <v>1.5436530121361105</v>
      </c>
      <c r="AH251" s="116">
        <v>9.0832415917361136</v>
      </c>
      <c r="AI251" s="116">
        <v>6.1078344360111094</v>
      </c>
      <c r="AJ251" s="116">
        <v>0.36175312916736108</v>
      </c>
      <c r="AK251" s="116">
        <v>4.2261697352250005</v>
      </c>
      <c r="AL251" s="116">
        <v>2.3742983337506942</v>
      </c>
      <c r="AM251" s="116">
        <v>0.79858351322499987</v>
      </c>
      <c r="AN251" s="116">
        <v>7.4020452489000004</v>
      </c>
      <c r="AO251" s="116">
        <v>2.9203506026777757</v>
      </c>
      <c r="AP251" s="116">
        <v>2.4700680060250013</v>
      </c>
      <c r="AQ251" s="116">
        <v>0.67586348191736134</v>
      </c>
      <c r="AR251" s="116">
        <v>0.7583506944444447</v>
      </c>
      <c r="AS251" s="116">
        <v>3.4592342096694439</v>
      </c>
      <c r="AT251" s="116">
        <v>10.373230562499998</v>
      </c>
      <c r="AU251" s="116">
        <v>2.7445444444444447</v>
      </c>
      <c r="AV251" s="116">
        <v>3.8852366694444394E-3</v>
      </c>
      <c r="AW251" s="116">
        <v>8.1843673611111251E-2</v>
      </c>
      <c r="AX251" s="116">
        <v>0.36764011111111089</v>
      </c>
      <c r="AY251" s="116">
        <v>3.3701983561</v>
      </c>
      <c r="AZ251" s="116">
        <v>5.3711075292249983</v>
      </c>
      <c r="BA251" s="116">
        <v>0.32024186683402783</v>
      </c>
      <c r="BB251" s="116">
        <v>0.3483744040562502</v>
      </c>
      <c r="BC251" s="116">
        <v>3.1351748628062506</v>
      </c>
      <c r="BD251" s="116">
        <v>2.1150878683340286</v>
      </c>
      <c r="BE251" s="116">
        <v>0.66666680667777756</v>
      </c>
      <c r="BF251" s="116">
        <v>7.7887506944443398E-4</v>
      </c>
      <c r="BG251" s="116">
        <v>2.6379173611110711E-4</v>
      </c>
      <c r="BH251" s="116">
        <v>24.582821718044446</v>
      </c>
      <c r="BI251" s="116">
        <v>71.10046499858403</v>
      </c>
      <c r="BJ251" s="116">
        <v>74.771041350625012</v>
      </c>
      <c r="BK251" s="116">
        <v>20.615739174450688</v>
      </c>
      <c r="BL251" s="116">
        <v>61.360497501534027</v>
      </c>
      <c r="BM251" s="116">
        <v>10.232729131120875</v>
      </c>
      <c r="BN251" s="116">
        <v>1.1367456563975622</v>
      </c>
      <c r="BO251" s="116">
        <v>5.8626137873722534E-2</v>
      </c>
      <c r="BP251" s="116">
        <v>62.447578976828119</v>
      </c>
      <c r="BQ251" s="116">
        <v>9.6274618229047579E-2</v>
      </c>
      <c r="BR251" s="116">
        <v>1.2669378402777773</v>
      </c>
      <c r="BS251" s="116">
        <v>31.190363361111107</v>
      </c>
      <c r="BT251" s="116">
        <v>2.9243850069444446</v>
      </c>
      <c r="BU251" s="116">
        <v>2.7117855625000007</v>
      </c>
      <c r="BV251" s="116">
        <v>1.8292562499999988E-2</v>
      </c>
      <c r="BW251" s="116">
        <v>6.3310946944444435</v>
      </c>
      <c r="BX251" s="116">
        <v>0.18734469444444454</v>
      </c>
      <c r="BY251" s="116">
        <v>6.6503813611111111</v>
      </c>
      <c r="BZ251" s="116">
        <v>0.62502200694444454</v>
      </c>
      <c r="CA251" s="116">
        <v>6.6091840277777605E-2</v>
      </c>
      <c r="CB251" s="51" t="e">
        <f t="shared" si="2"/>
        <v>#DIV/0!</v>
      </c>
    </row>
    <row r="252" spans="1:80" x14ac:dyDescent="0.2">
      <c r="A252" s="44">
        <v>42400</v>
      </c>
      <c r="B252" s="116">
        <v>4.4140521361111058E-3</v>
      </c>
      <c r="C252" s="116">
        <v>3.9736213444444366E-3</v>
      </c>
      <c r="D252" s="116">
        <v>23.420486012469443</v>
      </c>
      <c r="E252" s="116">
        <v>0.16661363361111095</v>
      </c>
      <c r="F252" s="116">
        <v>30.557365163136115</v>
      </c>
      <c r="G252" s="116">
        <v>16.534233189950697</v>
      </c>
      <c r="H252" s="116">
        <v>70.623994503402784</v>
      </c>
      <c r="I252" s="116">
        <v>91.993962851336093</v>
      </c>
      <c r="J252" s="116">
        <v>2.1086718560444435</v>
      </c>
      <c r="K252" s="116">
        <v>37.985065056006249</v>
      </c>
      <c r="L252" s="116">
        <v>42.587523081136112</v>
      </c>
      <c r="M252" s="116">
        <v>34.563522855625003</v>
      </c>
      <c r="N252" s="116">
        <v>143.3467425625</v>
      </c>
      <c r="O252" s="116">
        <v>52.607145309469452</v>
      </c>
      <c r="P252" s="116">
        <v>51.306288803667357</v>
      </c>
      <c r="Q252" s="116">
        <v>130.40587477903404</v>
      </c>
      <c r="R252" s="116">
        <v>54.547050432006237</v>
      </c>
      <c r="S252" s="116">
        <v>2.439444591456251</v>
      </c>
      <c r="T252" s="117">
        <v>31.537584027777783</v>
      </c>
      <c r="U252" s="116">
        <v>39.403480466367363</v>
      </c>
      <c r="V252" s="116">
        <v>32.752614540099991</v>
      </c>
      <c r="W252" s="116">
        <v>44.173768932225009</v>
      </c>
      <c r="X252" s="116">
        <v>21.92690665130625</v>
      </c>
      <c r="Y252" s="116">
        <v>78.9983067965007</v>
      </c>
      <c r="Z252" s="116">
        <v>17.545040142399998</v>
      </c>
      <c r="AA252" s="116">
        <v>70.845889</v>
      </c>
      <c r="AB252" s="116">
        <v>33.665805280250687</v>
      </c>
      <c r="AC252" s="116">
        <v>27.626727372844446</v>
      </c>
      <c r="AD252" s="116">
        <v>13.690881847534031</v>
      </c>
      <c r="AE252" s="116">
        <v>16.670807340100005</v>
      </c>
      <c r="AF252" s="116">
        <v>131.02465156</v>
      </c>
      <c r="AG252" s="116">
        <v>21.34681786846944</v>
      </c>
      <c r="AH252" s="116">
        <v>13.049734795069448</v>
      </c>
      <c r="AI252" s="116">
        <v>49.374559734677774</v>
      </c>
      <c r="AJ252" s="116">
        <v>32.432351095167355</v>
      </c>
      <c r="AK252" s="116">
        <v>7.327118128225</v>
      </c>
      <c r="AL252" s="116">
        <v>40.173740539417359</v>
      </c>
      <c r="AM252" s="116">
        <v>16.017084558225001</v>
      </c>
      <c r="AN252" s="116">
        <v>38.592298552900004</v>
      </c>
      <c r="AO252" s="116">
        <v>3.6699192613444418</v>
      </c>
      <c r="AP252" s="116">
        <v>35.783785622024993</v>
      </c>
      <c r="AQ252" s="116">
        <v>4.5774994742506943</v>
      </c>
      <c r="AR252" s="116">
        <v>0.20175069444444438</v>
      </c>
      <c r="AS252" s="116">
        <v>9.0872202983361099</v>
      </c>
      <c r="AT252" s="116">
        <v>4.9317305624999994</v>
      </c>
      <c r="AU252" s="116">
        <v>56.952177777777777</v>
      </c>
      <c r="AV252" s="116">
        <v>3.8852366694444394E-3</v>
      </c>
      <c r="AW252" s="116">
        <v>0.17132700694444419</v>
      </c>
      <c r="AX252" s="116">
        <v>1.4248401111111115</v>
      </c>
      <c r="AY252" s="116">
        <v>10.831405032099999</v>
      </c>
      <c r="AZ252" s="116">
        <v>17.910966658225004</v>
      </c>
      <c r="BA252" s="116">
        <v>10.930291699834029</v>
      </c>
      <c r="BB252" s="116">
        <v>11.091780637056251</v>
      </c>
      <c r="BC252" s="116">
        <v>15.17057707830625</v>
      </c>
      <c r="BD252" s="116">
        <v>1.3200497193340281</v>
      </c>
      <c r="BE252" s="116">
        <v>13.208887589344444</v>
      </c>
      <c r="BF252" s="116">
        <v>28.98521271006944</v>
      </c>
      <c r="BG252" s="116">
        <v>29.110970626736108</v>
      </c>
      <c r="BH252" s="116">
        <v>62.897694384044442</v>
      </c>
      <c r="BI252" s="116">
        <v>115.2533041794174</v>
      </c>
      <c r="BJ252" s="116">
        <v>47.161526130624999</v>
      </c>
      <c r="BK252" s="116">
        <v>5.3312770402840268</v>
      </c>
      <c r="BL252" s="116">
        <v>333.87307966436742</v>
      </c>
      <c r="BM252" s="116">
        <v>21.749619430194134</v>
      </c>
      <c r="BN252" s="116">
        <v>25.136583542780066</v>
      </c>
      <c r="BO252" s="116">
        <v>14.026256008510925</v>
      </c>
      <c r="BP252" s="116">
        <v>106.88741622394332</v>
      </c>
      <c r="BQ252" s="116">
        <v>2.439444591456251</v>
      </c>
      <c r="BR252" s="116">
        <v>5.3619261736111099</v>
      </c>
      <c r="BS252" s="116">
        <v>105.36680336111112</v>
      </c>
      <c r="BT252" s="116">
        <v>1.1234233402777776</v>
      </c>
      <c r="BU252" s="116">
        <v>11.470075562500002</v>
      </c>
      <c r="BV252" s="116">
        <v>1.0925475625000001</v>
      </c>
      <c r="BW252" s="116">
        <v>1.0736413611111111</v>
      </c>
      <c r="BX252" s="116">
        <v>10.258141361111111</v>
      </c>
      <c r="BY252" s="116">
        <v>13.185371361111107</v>
      </c>
      <c r="BZ252" s="116">
        <v>0.22984034027777778</v>
      </c>
      <c r="CA252" s="116">
        <v>0.89696684027777729</v>
      </c>
      <c r="CB252" s="51" t="e">
        <f t="shared" si="2"/>
        <v>#DIV/0!</v>
      </c>
    </row>
    <row r="253" spans="1:80" x14ac:dyDescent="0.2">
      <c r="A253" s="44">
        <v>42429</v>
      </c>
      <c r="B253" s="116">
        <v>4.4140521361111058E-3</v>
      </c>
      <c r="C253" s="116">
        <v>3.628456011111102E-3</v>
      </c>
      <c r="D253" s="116">
        <v>2.2116795661361102</v>
      </c>
      <c r="E253" s="116">
        <v>0.39411191361111086</v>
      </c>
      <c r="F253" s="116">
        <v>1.7241572018027782</v>
      </c>
      <c r="G253" s="116">
        <v>7.2982688434506953</v>
      </c>
      <c r="H253" s="116">
        <v>7.7562714167361113</v>
      </c>
      <c r="I253" s="116">
        <v>1.5076115296694441</v>
      </c>
      <c r="J253" s="116">
        <v>9.5485532053777824</v>
      </c>
      <c r="K253" s="116">
        <v>0.52824187400625</v>
      </c>
      <c r="L253" s="116">
        <v>0.71641270946944469</v>
      </c>
      <c r="M253" s="116">
        <v>0.35518620062500006</v>
      </c>
      <c r="N253" s="116">
        <v>1.8299325624999998</v>
      </c>
      <c r="O253" s="116">
        <v>387.65757419046952</v>
      </c>
      <c r="P253" s="116">
        <v>9.8820167361112415E-5</v>
      </c>
      <c r="Q253" s="116">
        <v>2.7733545400340276</v>
      </c>
      <c r="R253" s="116">
        <v>8.1568788006250365E-2</v>
      </c>
      <c r="S253" s="116">
        <v>0.90940271428007369</v>
      </c>
      <c r="T253" s="117">
        <v>0.91361736111111147</v>
      </c>
      <c r="U253" s="116">
        <v>2.3660336034027729E-2</v>
      </c>
      <c r="V253" s="116">
        <v>0.68507073609999913</v>
      </c>
      <c r="W253" s="116">
        <v>1.6588538412250007</v>
      </c>
      <c r="X253" s="116">
        <v>2.6403568818062495</v>
      </c>
      <c r="Y253" s="116">
        <v>34.479219396500689</v>
      </c>
      <c r="Z253" s="116">
        <v>1.396367622399999</v>
      </c>
      <c r="AA253" s="116">
        <v>4.0280489999999984</v>
      </c>
      <c r="AB253" s="116">
        <v>13.097335918917357</v>
      </c>
      <c r="AC253" s="116">
        <v>29.647081207511107</v>
      </c>
      <c r="AD253" s="116">
        <v>1.1448589837006942</v>
      </c>
      <c r="AE253" s="116">
        <v>5.5743209999999175E-4</v>
      </c>
      <c r="AF253" s="116">
        <v>6.5853824399999992</v>
      </c>
      <c r="AG253" s="116">
        <v>109.58868966646948</v>
      </c>
      <c r="AH253" s="116">
        <v>1.3589536334027779</v>
      </c>
      <c r="AI253" s="116">
        <v>0.82756015467777688</v>
      </c>
      <c r="AJ253" s="116">
        <v>16.973239553167357</v>
      </c>
      <c r="AK253" s="116">
        <v>8.9889933672250013</v>
      </c>
      <c r="AL253" s="116">
        <v>54.913669991250693</v>
      </c>
      <c r="AM253" s="116">
        <v>4.5711936612250019</v>
      </c>
      <c r="AN253" s="116">
        <v>0.10325296889999964</v>
      </c>
      <c r="AO253" s="116">
        <v>6.4226595946777802</v>
      </c>
      <c r="AP253" s="116">
        <v>9.0086720880250013</v>
      </c>
      <c r="AQ253" s="116">
        <v>0.6163676165840275</v>
      </c>
      <c r="AR253" s="116">
        <v>0.14376736111111102</v>
      </c>
      <c r="AS253" s="116">
        <v>0.26409149700277812</v>
      </c>
      <c r="AT253" s="116">
        <v>3.2670562499999965E-2</v>
      </c>
      <c r="AU253" s="116">
        <v>4.5227111111111125</v>
      </c>
      <c r="AV253" s="116">
        <v>3.8852366694444394E-3</v>
      </c>
      <c r="AW253" s="116">
        <v>5.7886736111111498E-3</v>
      </c>
      <c r="AX253" s="116">
        <v>1.2920111111111143E-2</v>
      </c>
      <c r="AY253" s="116">
        <v>0.67915729209999998</v>
      </c>
      <c r="AZ253" s="116">
        <v>0.77270253122500043</v>
      </c>
      <c r="BA253" s="116">
        <v>11.517872783667361</v>
      </c>
      <c r="BB253" s="116">
        <v>11.683629787556249</v>
      </c>
      <c r="BC253" s="116">
        <v>25.861725420806252</v>
      </c>
      <c r="BD253" s="116">
        <v>0.67903230783402813</v>
      </c>
      <c r="BE253" s="116">
        <v>3.6891012946777781</v>
      </c>
      <c r="BF253" s="116">
        <v>13.21752676673611</v>
      </c>
      <c r="BG253" s="116">
        <v>13.302493350069444</v>
      </c>
      <c r="BH253" s="116">
        <v>6.9558435947111104</v>
      </c>
      <c r="BI253" s="116">
        <v>13.878536861084031</v>
      </c>
      <c r="BJ253" s="116">
        <v>13.778387205625002</v>
      </c>
      <c r="BK253" s="116">
        <v>0.17837459511736156</v>
      </c>
      <c r="BL253" s="116">
        <v>16.650527855867363</v>
      </c>
      <c r="BM253" s="116">
        <v>0.28402475048307557</v>
      </c>
      <c r="BN253" s="116">
        <v>2.5630168883062496E-2</v>
      </c>
      <c r="BO253" s="116">
        <v>6.343191570759422</v>
      </c>
      <c r="BP253" s="116">
        <v>8.281565592701055</v>
      </c>
      <c r="BQ253" s="116">
        <v>0.90940271428007369</v>
      </c>
      <c r="BR253" s="116">
        <v>0.18973284027777768</v>
      </c>
      <c r="BS253" s="116">
        <v>5.1763833611111112</v>
      </c>
      <c r="BT253" s="116">
        <v>0.38429667361111114</v>
      </c>
      <c r="BU253" s="116">
        <v>4.6515705625000008</v>
      </c>
      <c r="BV253" s="116">
        <v>1.7828925625000001</v>
      </c>
      <c r="BW253" s="116">
        <v>4.0649280277777784</v>
      </c>
      <c r="BX253" s="116">
        <v>4.7647613611111117</v>
      </c>
      <c r="BY253" s="116">
        <v>8.0722280277777774</v>
      </c>
      <c r="BZ253" s="116">
        <v>1.1200694444444444E-4</v>
      </c>
      <c r="CA253" s="116">
        <v>1.7084668402777767</v>
      </c>
      <c r="CB253" s="51" t="e">
        <f t="shared" si="2"/>
        <v>#DIV/0!</v>
      </c>
    </row>
    <row r="254" spans="1:80" x14ac:dyDescent="0.2">
      <c r="A254" s="44">
        <v>42460</v>
      </c>
      <c r="B254" s="116">
        <v>3.7378958027777724E-3</v>
      </c>
      <c r="C254" s="116">
        <v>3.1401080111111033E-3</v>
      </c>
      <c r="D254" s="116">
        <v>90.766174279802783</v>
      </c>
      <c r="E254" s="116">
        <v>14.408983340277778</v>
      </c>
      <c r="F254" s="116">
        <v>155.4118353901361</v>
      </c>
      <c r="G254" s="116">
        <v>87.665191615950675</v>
      </c>
      <c r="H254" s="116">
        <v>52.463825520069442</v>
      </c>
      <c r="I254" s="116">
        <v>4.4861428626694444</v>
      </c>
      <c r="J254" s="116">
        <v>1.497523271111122E-2</v>
      </c>
      <c r="K254" s="116">
        <v>39.272750906006252</v>
      </c>
      <c r="L254" s="116">
        <v>34.689606611469451</v>
      </c>
      <c r="M254" s="116">
        <v>44.498572025625002</v>
      </c>
      <c r="N254" s="116">
        <v>49.522887562500003</v>
      </c>
      <c r="O254" s="116">
        <v>520.43395756380278</v>
      </c>
      <c r="P254" s="116">
        <v>58.607586154334022</v>
      </c>
      <c r="Q254" s="116">
        <v>46.20411429853403</v>
      </c>
      <c r="R254" s="116">
        <v>53.291496510506242</v>
      </c>
      <c r="S254" s="116">
        <v>3.1121965542473031</v>
      </c>
      <c r="T254" s="117">
        <v>36.652934027777775</v>
      </c>
      <c r="U254" s="116">
        <v>70.685733962867346</v>
      </c>
      <c r="V254" s="116">
        <v>35.754539840100001</v>
      </c>
      <c r="W254" s="116">
        <v>74.308968670224999</v>
      </c>
      <c r="X254" s="116">
        <v>61.641066648306264</v>
      </c>
      <c r="Y254" s="116">
        <v>55.083127609667372</v>
      </c>
      <c r="Z254" s="116">
        <v>52.19600110239999</v>
      </c>
      <c r="AA254" s="116">
        <v>104.91904899999997</v>
      </c>
      <c r="AB254" s="116">
        <v>39.659461376584026</v>
      </c>
      <c r="AC254" s="116">
        <v>21.477539776177778</v>
      </c>
      <c r="AD254" s="116">
        <v>405.34899711386737</v>
      </c>
      <c r="AE254" s="116">
        <v>20.192530832099994</v>
      </c>
      <c r="AF254" s="116">
        <v>116.57304961000001</v>
      </c>
      <c r="AG254" s="116">
        <v>2.8003958554694437</v>
      </c>
      <c r="AH254" s="116">
        <v>42.370227075069451</v>
      </c>
      <c r="AI254" s="116">
        <v>72.28065991867777</v>
      </c>
      <c r="AJ254" s="116">
        <v>56.677421381000684</v>
      </c>
      <c r="AK254" s="116">
        <v>85.567402570225013</v>
      </c>
      <c r="AL254" s="116">
        <v>188.61934540541733</v>
      </c>
      <c r="AM254" s="116">
        <v>52.997453604225001</v>
      </c>
      <c r="AN254" s="116">
        <v>12.801153736900005</v>
      </c>
      <c r="AO254" s="116">
        <v>3.6699192613444418</v>
      </c>
      <c r="AP254" s="116">
        <v>13.624625234024998</v>
      </c>
      <c r="AQ254" s="116">
        <v>87.738987336584017</v>
      </c>
      <c r="AR254" s="116">
        <v>1.7666840277777776</v>
      </c>
      <c r="AS254" s="116">
        <v>22.430627423002779</v>
      </c>
      <c r="AT254" s="116">
        <v>5.7085155624999979</v>
      </c>
      <c r="AU254" s="116">
        <v>13.273877777777779</v>
      </c>
      <c r="AV254" s="116">
        <v>3.8852366694444394E-3</v>
      </c>
      <c r="AW254" s="116">
        <v>1.1253673611111164E-2</v>
      </c>
      <c r="AX254" s="116">
        <v>0.10476011111111118</v>
      </c>
      <c r="AY254" s="116">
        <v>41.9306756521</v>
      </c>
      <c r="AZ254" s="116">
        <v>38.671794382224995</v>
      </c>
      <c r="BA254" s="116">
        <v>108.47224235833404</v>
      </c>
      <c r="BB254" s="116">
        <v>107.96597109555624</v>
      </c>
      <c r="BC254" s="116">
        <v>114.29015778230622</v>
      </c>
      <c r="BD254" s="116">
        <v>8.1422672620006917</v>
      </c>
      <c r="BE254" s="116">
        <v>76.314143401344424</v>
      </c>
      <c r="BF254" s="116">
        <v>80.80766431173609</v>
      </c>
      <c r="BG254" s="116">
        <v>80.598049895069423</v>
      </c>
      <c r="BH254" s="116">
        <v>30.013889203377783</v>
      </c>
      <c r="BI254" s="116">
        <v>108.59496576025069</v>
      </c>
      <c r="BJ254" s="116">
        <v>406.18270830062494</v>
      </c>
      <c r="BK254" s="116">
        <v>0.47106831511736152</v>
      </c>
      <c r="BL254" s="116">
        <v>59.692711347867366</v>
      </c>
      <c r="BM254" s="116">
        <v>45.223463274582514</v>
      </c>
      <c r="BN254" s="116">
        <v>54.880949412140055</v>
      </c>
      <c r="BO254" s="116">
        <v>65.472771161557631</v>
      </c>
      <c r="BP254" s="116">
        <v>104.59075055629846</v>
      </c>
      <c r="BQ254" s="116">
        <v>3.1121965542473031</v>
      </c>
      <c r="BR254" s="116">
        <v>1.8344445069444448</v>
      </c>
      <c r="BS254" s="116">
        <v>34.165973361111114</v>
      </c>
      <c r="BT254" s="116">
        <v>2.7891783402777777</v>
      </c>
      <c r="BU254" s="116">
        <v>2.1855625000000065E-3</v>
      </c>
      <c r="BV254" s="116">
        <v>9.2872562500000019E-2</v>
      </c>
      <c r="BW254" s="116">
        <v>0.35541469444444451</v>
      </c>
      <c r="BX254" s="116">
        <v>6.1091361111111075E-2</v>
      </c>
      <c r="BY254" s="116">
        <v>10.360888027777779</v>
      </c>
      <c r="BZ254" s="116">
        <v>7.8727006944444428E-2</v>
      </c>
      <c r="CA254" s="116">
        <v>7.4483506944444611E-2</v>
      </c>
      <c r="CB254" s="51" t="e">
        <f t="shared" si="2"/>
        <v>#DIV/0!</v>
      </c>
    </row>
    <row r="255" spans="1:80" x14ac:dyDescent="0.2">
      <c r="A255" s="44">
        <v>42490</v>
      </c>
      <c r="B255" s="116">
        <v>2.2314601361111065E-3</v>
      </c>
      <c r="C255" s="116">
        <v>3.7011000111111022E-3</v>
      </c>
      <c r="D255" s="116">
        <v>5.7944754328027761</v>
      </c>
      <c r="E255" s="116">
        <v>5.6310499002777759</v>
      </c>
      <c r="F255" s="116">
        <v>7.2712571361111438E-3</v>
      </c>
      <c r="G255" s="116">
        <v>74.932727149617349</v>
      </c>
      <c r="H255" s="116">
        <v>6.1280589917361112</v>
      </c>
      <c r="I255" s="116">
        <v>3.9392391783361105</v>
      </c>
      <c r="J255" s="116">
        <v>54.616139941377774</v>
      </c>
      <c r="K255" s="116">
        <v>3.8731224006249995E-2</v>
      </c>
      <c r="L255" s="116">
        <v>3.1202101761361112</v>
      </c>
      <c r="M255" s="116">
        <v>2.262091200625</v>
      </c>
      <c r="N255" s="116">
        <v>119.62343756250002</v>
      </c>
      <c r="O255" s="116">
        <v>401.33798367446957</v>
      </c>
      <c r="P255" s="116">
        <v>0.16391094483402777</v>
      </c>
      <c r="Q255" s="116">
        <v>0.90656899270069458</v>
      </c>
      <c r="R255" s="116">
        <v>1.5959332065062517</v>
      </c>
      <c r="S255" s="116">
        <v>6.9770929996573278E-2</v>
      </c>
      <c r="T255" s="117">
        <v>7.6084027777777868E-2</v>
      </c>
      <c r="U255" s="116">
        <v>0.7553014948673612</v>
      </c>
      <c r="V255" s="116">
        <v>0.12624519610000023</v>
      </c>
      <c r="W255" s="116">
        <v>1.7850696842250002</v>
      </c>
      <c r="X255" s="116">
        <v>36.002610047306234</v>
      </c>
      <c r="Y255" s="116">
        <v>2.8672620678340284</v>
      </c>
      <c r="Z255" s="116">
        <v>10.085832672400002</v>
      </c>
      <c r="AA255" s="116">
        <v>2.8123289999999992</v>
      </c>
      <c r="AB255" s="116">
        <v>3.7460667014173628</v>
      </c>
      <c r="AC255" s="116">
        <v>2.561709511111098E-3</v>
      </c>
      <c r="AD255" s="116">
        <v>53.170067721367346</v>
      </c>
      <c r="AE255" s="116">
        <v>99.36720425610001</v>
      </c>
      <c r="AF255" s="116">
        <v>1.1811342400000004</v>
      </c>
      <c r="AG255" s="116">
        <v>18.438106794802788</v>
      </c>
      <c r="AH255" s="116">
        <v>29.064588175069442</v>
      </c>
      <c r="AI255" s="116">
        <v>12.814228225344447</v>
      </c>
      <c r="AJ255" s="116">
        <v>34.366082537167358</v>
      </c>
      <c r="AK255" s="116">
        <v>32.611352103225002</v>
      </c>
      <c r="AL255" s="116">
        <v>5.2602531030840263</v>
      </c>
      <c r="AM255" s="116">
        <v>91.957838986225013</v>
      </c>
      <c r="AN255" s="116">
        <v>3.8217513048999985</v>
      </c>
      <c r="AO255" s="116">
        <v>6.4226595946777802</v>
      </c>
      <c r="AP255" s="116">
        <v>9.72473040250003E-2</v>
      </c>
      <c r="AQ255" s="116">
        <v>2.9425657110840273</v>
      </c>
      <c r="AR255" s="116">
        <v>2.861736111111108E-2</v>
      </c>
      <c r="AS255" s="116">
        <v>5.194745042669445</v>
      </c>
      <c r="AT255" s="116">
        <v>8.8759305625000025</v>
      </c>
      <c r="AU255" s="116">
        <v>1.8315111111111104</v>
      </c>
      <c r="AV255" s="116">
        <v>3.8852366694444394E-3</v>
      </c>
      <c r="AW255" s="116">
        <v>3.1453402777778072E-3</v>
      </c>
      <c r="AX255" s="116">
        <v>0.69945344444444413</v>
      </c>
      <c r="AY255" s="116">
        <v>0.12880203210000007</v>
      </c>
      <c r="AZ255" s="116">
        <v>0.30577029122499955</v>
      </c>
      <c r="BA255" s="116">
        <v>3.6641648303340268</v>
      </c>
      <c r="BB255" s="116">
        <v>1.6125634675562499</v>
      </c>
      <c r="BC255" s="116">
        <v>1.0189388306250031E-2</v>
      </c>
      <c r="BD255" s="116">
        <v>4.5781698783340259</v>
      </c>
      <c r="BE255" s="116">
        <v>10.818814712011115</v>
      </c>
      <c r="BF255" s="116">
        <v>1.8684383917361107</v>
      </c>
      <c r="BG255" s="116">
        <v>7.5757975069444386E-2</v>
      </c>
      <c r="BH255" s="116">
        <v>132.46874371004444</v>
      </c>
      <c r="BI255" s="116">
        <v>0.64881548258402788</v>
      </c>
      <c r="BJ255" s="116">
        <v>1.8229725306249991</v>
      </c>
      <c r="BK255" s="116">
        <v>0.71528319545069496</v>
      </c>
      <c r="BL255" s="116">
        <v>19.68159320203403</v>
      </c>
      <c r="BM255" s="116">
        <v>0.9585159439149753</v>
      </c>
      <c r="BN255" s="116">
        <v>11.456568102402562</v>
      </c>
      <c r="BO255" s="116">
        <v>1.7692262640430227</v>
      </c>
      <c r="BP255" s="116">
        <v>9.0300886059453508E-2</v>
      </c>
      <c r="BQ255" s="116">
        <v>6.9770929996573278E-2</v>
      </c>
      <c r="BR255" s="116">
        <v>1.2869011736111116</v>
      </c>
      <c r="BS255" s="116">
        <v>12.568206694444445</v>
      </c>
      <c r="BT255" s="116">
        <v>0.57747334027777764</v>
      </c>
      <c r="BU255" s="116">
        <v>1.7509905624999995</v>
      </c>
      <c r="BV255" s="116">
        <v>1.2876575624999997</v>
      </c>
      <c r="BW255" s="116">
        <v>4.6728027777777778E-2</v>
      </c>
      <c r="BX255" s="116">
        <v>1.2607546944444445</v>
      </c>
      <c r="BY255" s="116">
        <v>11.756898027777778</v>
      </c>
      <c r="BZ255" s="116">
        <v>1.7673486736111113</v>
      </c>
      <c r="CA255" s="116">
        <v>4.5001736111110659E-3</v>
      </c>
      <c r="CB255" s="51" t="e">
        <f t="shared" si="2"/>
        <v>#DIV/0!</v>
      </c>
    </row>
    <row r="256" spans="1:80" x14ac:dyDescent="0.2">
      <c r="A256" s="44">
        <v>42521</v>
      </c>
      <c r="B256" s="116">
        <v>1.3866934694444413E-3</v>
      </c>
      <c r="C256" s="116">
        <v>2.5843666777777704E-3</v>
      </c>
      <c r="D256" s="116">
        <v>2.1692232994694454</v>
      </c>
      <c r="E256" s="116">
        <v>6.4000566944444393E-2</v>
      </c>
      <c r="F256" s="116">
        <v>17.516498923802779</v>
      </c>
      <c r="G256" s="116">
        <v>2.9023580162840279</v>
      </c>
      <c r="H256" s="116">
        <v>4.1432263250694445</v>
      </c>
      <c r="I256" s="116">
        <v>1.7815620116694442</v>
      </c>
      <c r="J256" s="116">
        <v>68.223084608044431</v>
      </c>
      <c r="K256" s="116">
        <v>0.88962152400624983</v>
      </c>
      <c r="L256" s="116">
        <v>1.2400789761361108</v>
      </c>
      <c r="M256" s="116">
        <v>0.76391970062499992</v>
      </c>
      <c r="N256" s="116">
        <v>1.3624725625000003</v>
      </c>
      <c r="O256" s="116">
        <v>116.56610370780277</v>
      </c>
      <c r="P256" s="116">
        <v>1.1339250448340275</v>
      </c>
      <c r="Q256" s="116">
        <v>0.75318242603402752</v>
      </c>
      <c r="R256" s="116">
        <v>0.74529120650625091</v>
      </c>
      <c r="S256" s="116">
        <v>0.85403820466689462</v>
      </c>
      <c r="T256" s="117">
        <v>0.96858402777777752</v>
      </c>
      <c r="U256" s="116">
        <v>2.070953644867362</v>
      </c>
      <c r="V256" s="116">
        <v>4.1018805961000027</v>
      </c>
      <c r="W256" s="116">
        <v>0.12526998422499988</v>
      </c>
      <c r="X256" s="116">
        <v>15.364694847306248</v>
      </c>
      <c r="Y256" s="116">
        <v>2.4752702678340279</v>
      </c>
      <c r="Z256" s="116">
        <v>0.56878747239999949</v>
      </c>
      <c r="AA256" s="116">
        <v>3.4114089999999999</v>
      </c>
      <c r="AB256" s="116">
        <v>0.14026835141736102</v>
      </c>
      <c r="AC256" s="116">
        <v>9.6061977095111146</v>
      </c>
      <c r="AD256" s="116">
        <v>180.58573437136741</v>
      </c>
      <c r="AE256" s="116">
        <v>1.3186158560999999</v>
      </c>
      <c r="AF256" s="116">
        <v>0.9737742400000009</v>
      </c>
      <c r="AG256" s="116">
        <v>46.868240861469431</v>
      </c>
      <c r="AH256" s="116">
        <v>3.2358313417361102</v>
      </c>
      <c r="AI256" s="116">
        <v>3.4213777586777789</v>
      </c>
      <c r="AJ256" s="116">
        <v>7.6984538340277861E-3</v>
      </c>
      <c r="AK256" s="116">
        <v>2.4629065032249997</v>
      </c>
      <c r="AL256" s="116">
        <v>2.5712897530840277</v>
      </c>
      <c r="AM256" s="116">
        <v>2.4352694862250002</v>
      </c>
      <c r="AN256" s="116">
        <v>2.5124469049000013</v>
      </c>
      <c r="AO256" s="116">
        <v>3.6699192613444418</v>
      </c>
      <c r="AP256" s="116">
        <v>7.7738083040249988</v>
      </c>
      <c r="AQ256" s="116">
        <v>3.2566142444173618</v>
      </c>
      <c r="AR256" s="116">
        <v>3.6417361111111143E-2</v>
      </c>
      <c r="AS256" s="116">
        <v>0.32581454266944415</v>
      </c>
      <c r="AT256" s="116">
        <v>0.10288056249999995</v>
      </c>
      <c r="AU256" s="116">
        <v>6.8993777777777767</v>
      </c>
      <c r="AV256" s="116">
        <v>3.8852366694444394E-3</v>
      </c>
      <c r="AW256" s="116">
        <v>0.19899034027777801</v>
      </c>
      <c r="AX256" s="116">
        <v>2.0060001111111108</v>
      </c>
      <c r="AY256" s="116">
        <v>4.9234728320999999</v>
      </c>
      <c r="AZ256" s="116">
        <v>3.0379269912249982</v>
      </c>
      <c r="BA256" s="116">
        <v>9.2538147000694432E-2</v>
      </c>
      <c r="BB256" s="116">
        <v>1.9596290175562494</v>
      </c>
      <c r="BC256" s="116">
        <v>2.9208775383062502</v>
      </c>
      <c r="BD256" s="116">
        <v>2.591024095000694</v>
      </c>
      <c r="BE256" s="116">
        <v>7.2317787120111108</v>
      </c>
      <c r="BF256" s="116">
        <v>1.7242097250694448</v>
      </c>
      <c r="BG256" s="116">
        <v>1.1347398084027778</v>
      </c>
      <c r="BH256" s="116">
        <v>82.98311171004444</v>
      </c>
      <c r="BI256" s="116">
        <v>32.086664099250697</v>
      </c>
      <c r="BJ256" s="116">
        <v>7.5066410306250013</v>
      </c>
      <c r="BK256" s="116">
        <v>1.4262469954506933</v>
      </c>
      <c r="BL256" s="116">
        <v>16.18940390203403</v>
      </c>
      <c r="BM256" s="116">
        <v>3.9021370089975665E-2</v>
      </c>
      <c r="BN256" s="116">
        <v>0.1962000515525627</v>
      </c>
      <c r="BO256" s="116">
        <v>1.4682717805230221</v>
      </c>
      <c r="BP256" s="116">
        <v>19.488702504237793</v>
      </c>
      <c r="BQ256" s="116">
        <v>0.85403820466689462</v>
      </c>
      <c r="BR256" s="116">
        <v>5.4951173611111161E-2</v>
      </c>
      <c r="BS256" s="116">
        <v>1.8180027777777726E-2</v>
      </c>
      <c r="BT256" s="116">
        <v>0.10245334027777782</v>
      </c>
      <c r="BU256" s="116">
        <v>0.43990056249999987</v>
      </c>
      <c r="BV256" s="116">
        <v>2.7307562499999983E-2</v>
      </c>
      <c r="BW256" s="116">
        <v>0.48464802777777782</v>
      </c>
      <c r="BX256" s="116">
        <v>0.9161680277777775</v>
      </c>
      <c r="BY256" s="116">
        <v>12.879724694444446</v>
      </c>
      <c r="BZ256" s="116">
        <v>0.18540200694444442</v>
      </c>
      <c r="CA256" s="116">
        <v>0.22365017361111136</v>
      </c>
      <c r="CB256" s="51" t="e">
        <f t="shared" si="2"/>
        <v>#DIV/0!</v>
      </c>
    </row>
    <row r="257" spans="1:80" x14ac:dyDescent="0.2">
      <c r="A257" s="44">
        <v>42551</v>
      </c>
      <c r="B257" s="116">
        <v>1.3866934694444413E-3</v>
      </c>
      <c r="C257" s="116">
        <v>2.5843666777777704E-3</v>
      </c>
      <c r="D257" s="116">
        <v>30.281119666136114</v>
      </c>
      <c r="E257" s="116">
        <v>19.510036233611114</v>
      </c>
      <c r="F257" s="116">
        <v>16.522016423802775</v>
      </c>
      <c r="G257" s="116">
        <v>6.6893054662840274</v>
      </c>
      <c r="H257" s="116">
        <v>9.7625523250694446</v>
      </c>
      <c r="I257" s="116">
        <v>0.18944111166944436</v>
      </c>
      <c r="J257" s="116">
        <v>52.421557941377785</v>
      </c>
      <c r="K257" s="116">
        <v>0.20866852400624999</v>
      </c>
      <c r="L257" s="116">
        <v>1.6548549761361113</v>
      </c>
      <c r="M257" s="116">
        <v>5.9548200624999971E-2</v>
      </c>
      <c r="N257" s="116">
        <v>10.937902562499998</v>
      </c>
      <c r="O257" s="116">
        <v>118.23129874113613</v>
      </c>
      <c r="P257" s="116">
        <v>1.1054594834027782E-2</v>
      </c>
      <c r="Q257" s="116">
        <v>0.70919837603402791</v>
      </c>
      <c r="R257" s="116">
        <v>1.1090565062500377E-3</v>
      </c>
      <c r="S257" s="116">
        <v>0.31825605484671926</v>
      </c>
      <c r="T257" s="117">
        <v>3.8350694444444521E-2</v>
      </c>
      <c r="U257" s="116">
        <v>0.67390827820069421</v>
      </c>
      <c r="V257" s="116">
        <v>1.4034903960999989</v>
      </c>
      <c r="W257" s="116">
        <v>1.3006842250000089E-3</v>
      </c>
      <c r="X257" s="116">
        <v>5.4766179473062504</v>
      </c>
      <c r="Y257" s="116">
        <v>20.732533301167365</v>
      </c>
      <c r="Z257" s="116">
        <v>47.116967072399987</v>
      </c>
      <c r="AA257" s="116">
        <v>7.0915690000000016</v>
      </c>
      <c r="AB257" s="116">
        <v>7.3144509680840262</v>
      </c>
      <c r="AC257" s="116">
        <v>3.3511451761777775</v>
      </c>
      <c r="AD257" s="116">
        <v>129.77267055470065</v>
      </c>
      <c r="AE257" s="116">
        <v>21.236521056099996</v>
      </c>
      <c r="AF257" s="116">
        <v>42.031882240000002</v>
      </c>
      <c r="AG257" s="116">
        <v>65.836373928136112</v>
      </c>
      <c r="AH257" s="116">
        <v>52.690782341736103</v>
      </c>
      <c r="AI257" s="116">
        <v>78.504975158677794</v>
      </c>
      <c r="AJ257" s="116">
        <v>62.532365087167364</v>
      </c>
      <c r="AK257" s="116">
        <v>43.683705703225002</v>
      </c>
      <c r="AL257" s="116">
        <v>35.479604353084028</v>
      </c>
      <c r="AM257" s="116">
        <v>38.570744986225002</v>
      </c>
      <c r="AN257" s="116">
        <v>52.491039304900013</v>
      </c>
      <c r="AO257" s="116">
        <v>6.4226595946777802</v>
      </c>
      <c r="AP257" s="116">
        <v>49.817552004024989</v>
      </c>
      <c r="AQ257" s="116">
        <v>2.8069344444173607</v>
      </c>
      <c r="AR257" s="116">
        <v>0.34711736111111108</v>
      </c>
      <c r="AS257" s="116">
        <v>11.017077576002778</v>
      </c>
      <c r="AT257" s="116">
        <v>1.4622855625000004</v>
      </c>
      <c r="AU257" s="116">
        <v>8.0845444444444432</v>
      </c>
      <c r="AV257" s="116">
        <v>3.8852366694444394E-3</v>
      </c>
      <c r="AW257" s="116">
        <v>0.20604034027777754</v>
      </c>
      <c r="AX257" s="116">
        <v>24.144120111111114</v>
      </c>
      <c r="AY257" s="116">
        <v>2.4683866321000001</v>
      </c>
      <c r="AZ257" s="116">
        <v>5.903199122499983E-2</v>
      </c>
      <c r="BA257" s="116">
        <v>0.35497664700069459</v>
      </c>
      <c r="BB257" s="116">
        <v>0.15220336755625008</v>
      </c>
      <c r="BC257" s="116">
        <v>7.7873088306249921E-2</v>
      </c>
      <c r="BD257" s="116">
        <v>0.82870829500069465</v>
      </c>
      <c r="BE257" s="116">
        <v>3.2790087120111111</v>
      </c>
      <c r="BF257" s="116">
        <v>0.97398805840277725</v>
      </c>
      <c r="BG257" s="116">
        <v>0.19824014173611104</v>
      </c>
      <c r="BH257" s="116">
        <v>7.1850445100444436</v>
      </c>
      <c r="BI257" s="116">
        <v>16.855054982584029</v>
      </c>
      <c r="BJ257" s="116">
        <v>8.0098905306249986</v>
      </c>
      <c r="BK257" s="116">
        <v>7.0529770787840294</v>
      </c>
      <c r="BL257" s="116">
        <v>38.857841685367369</v>
      </c>
      <c r="BM257" s="116">
        <v>0.28308967920997558</v>
      </c>
      <c r="BN257" s="116">
        <v>2.4197435802562475E-2</v>
      </c>
      <c r="BO257" s="116">
        <v>6.334671594943023</v>
      </c>
      <c r="BP257" s="116">
        <v>8.2604447264894514</v>
      </c>
      <c r="BQ257" s="116">
        <v>0.31825605484671926</v>
      </c>
      <c r="BR257" s="116">
        <v>4.5974506944444528E-2</v>
      </c>
      <c r="BS257" s="116">
        <v>0.42924336111111128</v>
      </c>
      <c r="BT257" s="116">
        <v>5.8559966736111102</v>
      </c>
      <c r="BU257" s="116">
        <v>0.80416056250000023</v>
      </c>
      <c r="BV257" s="116">
        <v>0.61661756249999999</v>
      </c>
      <c r="BW257" s="116">
        <v>5.0101361111111083E-2</v>
      </c>
      <c r="BX257" s="116">
        <v>5.2570846944444458</v>
      </c>
      <c r="BY257" s="116">
        <v>14.448868027777781</v>
      </c>
      <c r="BZ257" s="116">
        <v>0.47529534027777781</v>
      </c>
      <c r="CA257" s="116">
        <v>0.3215835069444441</v>
      </c>
      <c r="CB257" s="51" t="e">
        <f t="shared" si="2"/>
        <v>#DIV/0!</v>
      </c>
    </row>
    <row r="258" spans="1:80" ht="17" thickBot="1" x14ac:dyDescent="0.25">
      <c r="A258" s="46">
        <v>42582</v>
      </c>
      <c r="B258" s="116">
        <v>1.3866934694444413E-3</v>
      </c>
      <c r="C258" s="116">
        <v>2.5843666777777704E-3</v>
      </c>
      <c r="D258" s="116">
        <v>8.4845688994694459</v>
      </c>
      <c r="E258" s="116">
        <v>3.1081102336111104</v>
      </c>
      <c r="F258" s="116">
        <v>23.762976323802778</v>
      </c>
      <c r="G258" s="116">
        <v>6.7269208996173626</v>
      </c>
      <c r="H258" s="116">
        <v>12.999570158402777</v>
      </c>
      <c r="I258" s="116">
        <v>18.273501811669448</v>
      </c>
      <c r="J258" s="116">
        <v>4.286031674711114</v>
      </c>
      <c r="K258" s="116">
        <v>9.383178924006252</v>
      </c>
      <c r="L258" s="116">
        <v>15.238001876136112</v>
      </c>
      <c r="M258" s="116">
        <v>5.2625507006249999</v>
      </c>
      <c r="N258" s="116">
        <v>1.62562500000001E-4</v>
      </c>
      <c r="O258" s="116">
        <v>345.71532927446947</v>
      </c>
      <c r="P258" s="116">
        <v>14.553150461500692</v>
      </c>
      <c r="Q258" s="116">
        <v>16.547491759367354</v>
      </c>
      <c r="R258" s="116">
        <v>10.91180740650625</v>
      </c>
      <c r="S258" s="116">
        <v>0.6148784797368263</v>
      </c>
      <c r="T258" s="117">
        <v>9.6358506944444429</v>
      </c>
      <c r="U258" s="116">
        <v>25.695580494867361</v>
      </c>
      <c r="V258" s="116">
        <v>32.095737396100006</v>
      </c>
      <c r="W258" s="116">
        <v>18.199310584224996</v>
      </c>
      <c r="X258" s="116">
        <v>37.574233497306253</v>
      </c>
      <c r="Y258" s="116">
        <v>17.528463867834027</v>
      </c>
      <c r="Z258" s="116">
        <v>2.0329626724000009</v>
      </c>
      <c r="AA258" s="116">
        <v>23.648769000000005</v>
      </c>
      <c r="AB258" s="116">
        <v>13.582732118084031</v>
      </c>
      <c r="AC258" s="116">
        <v>22.367098242844445</v>
      </c>
      <c r="AD258" s="116">
        <v>27.89720877136736</v>
      </c>
      <c r="AE258" s="116">
        <v>45.0467826561</v>
      </c>
      <c r="AF258" s="116">
        <v>44.981166240000007</v>
      </c>
      <c r="AG258" s="116">
        <v>1.648557561469445</v>
      </c>
      <c r="AH258" s="116">
        <v>4.627482175069443</v>
      </c>
      <c r="AI258" s="116">
        <v>1.9312568253444455</v>
      </c>
      <c r="AJ258" s="116">
        <v>0.77838123716736118</v>
      </c>
      <c r="AK258" s="116">
        <v>0.24072270322500008</v>
      </c>
      <c r="AL258" s="116">
        <v>5.6952669030840282</v>
      </c>
      <c r="AM258" s="116">
        <v>2.5429086224999991E-2</v>
      </c>
      <c r="AN258" s="116">
        <v>8.6138141048999977</v>
      </c>
      <c r="AO258" s="116">
        <v>3.685644838677776</v>
      </c>
      <c r="AP258" s="116">
        <v>3.6551513040250017</v>
      </c>
      <c r="AQ258" s="116">
        <v>0.48356841108402754</v>
      </c>
      <c r="AR258" s="116">
        <v>0.15145069444444437</v>
      </c>
      <c r="AS258" s="116">
        <v>8.9353066760027779</v>
      </c>
      <c r="AT258" s="116">
        <v>0.86350556250000021</v>
      </c>
      <c r="AU258" s="116">
        <v>0.92801111111111101</v>
      </c>
      <c r="AV258" s="116">
        <v>3.8852366694444394E-3</v>
      </c>
      <c r="AW258" s="116">
        <v>8.1843673611111251E-2</v>
      </c>
      <c r="AX258" s="116">
        <v>24.144120111111114</v>
      </c>
      <c r="AY258" s="116">
        <v>1.4373372321</v>
      </c>
      <c r="AZ258" s="116">
        <v>13.637990491224997</v>
      </c>
      <c r="BA258" s="116">
        <v>0.27478651366736101</v>
      </c>
      <c r="BB258" s="116">
        <v>7.23538716755625</v>
      </c>
      <c r="BC258" s="116">
        <v>21.89357908830625</v>
      </c>
      <c r="BD258" s="116">
        <v>12.600127528334026</v>
      </c>
      <c r="BE258" s="116">
        <v>21.429461778677773</v>
      </c>
      <c r="BF258" s="116">
        <v>5.7932077250694451</v>
      </c>
      <c r="BG258" s="116">
        <v>9.0916823084027794</v>
      </c>
      <c r="BH258" s="116">
        <v>42.908962910044451</v>
      </c>
      <c r="BI258" s="116">
        <v>18.024192415917359</v>
      </c>
      <c r="BJ258" s="116">
        <v>62.41276503062501</v>
      </c>
      <c r="BK258" s="116">
        <v>21.582938862117363</v>
      </c>
      <c r="BL258" s="116">
        <v>30.399849285367367</v>
      </c>
      <c r="BM258" s="116">
        <v>0.95636326970997554</v>
      </c>
      <c r="BN258" s="116">
        <v>0.19753113580256254</v>
      </c>
      <c r="BO258" s="116">
        <v>1.4716665639430222</v>
      </c>
      <c r="BP258" s="116">
        <v>8.7557436322786814E-2</v>
      </c>
      <c r="BQ258" s="116">
        <v>0.6148784797368263</v>
      </c>
      <c r="BR258" s="116">
        <v>5.4951173611111161E-2</v>
      </c>
      <c r="BS258" s="116">
        <v>1.8180027777777726E-2</v>
      </c>
      <c r="BT258" s="116">
        <v>0.10245334027777782</v>
      </c>
      <c r="BU258" s="116">
        <v>0.43990056249999987</v>
      </c>
      <c r="BV258" s="116">
        <v>2.7307562499999983E-2</v>
      </c>
      <c r="BW258" s="116">
        <v>0.48464802777777782</v>
      </c>
      <c r="BX258" s="116">
        <v>0.9161680277777775</v>
      </c>
      <c r="BY258" s="116">
        <v>11.756898027777778</v>
      </c>
      <c r="BZ258" s="116">
        <v>0.10928534027777778</v>
      </c>
      <c r="CA258" s="116">
        <v>0.22365017361111136</v>
      </c>
      <c r="CB258" s="52" t="e">
        <f t="shared" si="2"/>
        <v>#DIV/0!</v>
      </c>
    </row>
    <row r="259" spans="1:80" x14ac:dyDescent="0.2"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8"/>
      <c r="BD259" s="118"/>
      <c r="BE259" s="118"/>
      <c r="BF259" s="118"/>
      <c r="BG259" s="118"/>
      <c r="BH259" s="118"/>
      <c r="BI259" s="118"/>
      <c r="BJ259" s="118"/>
      <c r="BK259" s="118"/>
      <c r="BL259" s="118"/>
      <c r="BM259" s="119"/>
      <c r="BN259" s="119"/>
      <c r="BO259" s="119"/>
      <c r="BP259" s="119"/>
      <c r="BQ259" s="119"/>
      <c r="BR259" s="118"/>
      <c r="BS259" s="118"/>
      <c r="BT259" s="118"/>
      <c r="BU259" s="118"/>
      <c r="BV259" s="118"/>
      <c r="BW259" s="118"/>
      <c r="BX259" s="118"/>
      <c r="BY259" s="118"/>
      <c r="BZ259" s="118"/>
      <c r="CA259" s="118"/>
      <c r="CB259" s="9"/>
    </row>
    <row r="260" spans="1:80" x14ac:dyDescent="0.2"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8"/>
      <c r="BD260" s="118"/>
      <c r="BE260" s="118"/>
      <c r="BF260" s="118"/>
      <c r="BG260" s="118"/>
      <c r="BH260" s="118"/>
      <c r="BI260" s="118"/>
      <c r="BJ260" s="118"/>
      <c r="BK260" s="118"/>
      <c r="BL260" s="118"/>
      <c r="BM260" s="119"/>
      <c r="BN260" s="119"/>
      <c r="BO260" s="119"/>
      <c r="BP260" s="119"/>
      <c r="BQ260" s="119"/>
      <c r="BR260" s="118"/>
      <c r="BS260" s="118"/>
      <c r="BT260" s="118"/>
      <c r="BU260" s="118"/>
      <c r="BV260" s="118"/>
      <c r="BW260" s="118"/>
      <c r="BX260" s="118"/>
      <c r="BY260" s="118"/>
      <c r="BZ260" s="118"/>
      <c r="CA260" s="118"/>
      <c r="CB260" s="9"/>
    </row>
    <row r="261" spans="1:80" x14ac:dyDescent="0.2"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18"/>
      <c r="BH261" s="118"/>
      <c r="BI261" s="118"/>
      <c r="BJ261" s="118"/>
      <c r="BK261" s="118"/>
      <c r="BL261" s="118"/>
      <c r="BM261" s="119"/>
      <c r="BN261" s="119"/>
      <c r="BO261" s="119"/>
      <c r="BP261" s="119"/>
      <c r="BQ261" s="119"/>
      <c r="BR261" s="118"/>
      <c r="BS261" s="118"/>
      <c r="BT261" s="118"/>
      <c r="BU261" s="118"/>
      <c r="BV261" s="118"/>
      <c r="BW261" s="118"/>
      <c r="BX261" s="118"/>
      <c r="BY261" s="118"/>
      <c r="BZ261" s="118"/>
      <c r="CA261" s="118"/>
      <c r="CB261" s="9"/>
    </row>
    <row r="262" spans="1:80" x14ac:dyDescent="0.2"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8"/>
      <c r="BD262" s="118"/>
      <c r="BE262" s="118"/>
      <c r="BF262" s="118"/>
      <c r="BG262" s="118"/>
      <c r="BH262" s="118"/>
      <c r="BI262" s="118"/>
      <c r="BJ262" s="118"/>
      <c r="BK262" s="118"/>
      <c r="BL262" s="118"/>
      <c r="BM262" s="119"/>
      <c r="BN262" s="119"/>
      <c r="BO262" s="119"/>
      <c r="BP262" s="119"/>
      <c r="BQ262" s="119"/>
      <c r="BR262" s="118"/>
      <c r="BS262" s="118"/>
      <c r="BT262" s="118"/>
      <c r="BU262" s="118"/>
      <c r="BV262" s="118"/>
      <c r="BW262" s="118"/>
      <c r="BX262" s="118"/>
      <c r="BY262" s="118"/>
      <c r="BZ262" s="118"/>
      <c r="CA262" s="118"/>
      <c r="CB262" s="9"/>
    </row>
    <row r="263" spans="1:80" x14ac:dyDescent="0.2">
      <c r="B263" s="118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1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1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1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20"/>
      <c r="BD263" s="120"/>
      <c r="BE263" s="120"/>
      <c r="BF263" s="120"/>
      <c r="BG263" s="120"/>
      <c r="BH263" s="120"/>
      <c r="BI263" s="120"/>
      <c r="BJ263" s="120"/>
      <c r="BK263" s="121"/>
      <c r="BL263" s="120"/>
      <c r="BM263" s="122"/>
      <c r="BN263" s="122"/>
      <c r="BO263" s="122"/>
      <c r="BP263" s="122"/>
      <c r="BQ263" s="123"/>
      <c r="BR263" s="120"/>
      <c r="BS263" s="120"/>
      <c r="BT263" s="120"/>
      <c r="BU263" s="120"/>
      <c r="BV263" s="120"/>
      <c r="BW263" s="120"/>
      <c r="BX263" s="120"/>
      <c r="BY263" s="120"/>
      <c r="BZ263" s="120"/>
      <c r="CA263" s="120"/>
      <c r="CB263" s="9"/>
    </row>
    <row r="264" spans="1:80" x14ac:dyDescent="0.2">
      <c r="B264" s="118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1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1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1"/>
      <c r="AT264" s="120"/>
      <c r="AU264" s="120"/>
      <c r="AV264" s="120"/>
      <c r="AW264" s="120"/>
      <c r="AX264" s="120"/>
      <c r="AY264" s="120"/>
      <c r="AZ264" s="120"/>
      <c r="BA264" s="120"/>
      <c r="BB264" s="120"/>
      <c r="BC264" s="120"/>
      <c r="BD264" s="120"/>
      <c r="BE264" s="120"/>
      <c r="BF264" s="120"/>
      <c r="BG264" s="120"/>
      <c r="BH264" s="120"/>
      <c r="BI264" s="120"/>
      <c r="BJ264" s="120"/>
      <c r="BK264" s="121"/>
      <c r="BL264" s="120"/>
      <c r="BM264" s="122"/>
      <c r="BN264" s="122"/>
      <c r="BO264" s="122"/>
      <c r="BP264" s="122"/>
      <c r="BQ264" s="123"/>
      <c r="BR264" s="120"/>
      <c r="BS264" s="120"/>
      <c r="BT264" s="120"/>
      <c r="BU264" s="120"/>
      <c r="BV264" s="120"/>
      <c r="BW264" s="120"/>
      <c r="BX264" s="120"/>
      <c r="BY264" s="120"/>
      <c r="BZ264" s="120"/>
      <c r="CA264" s="120"/>
      <c r="CB264" s="9"/>
    </row>
    <row r="265" spans="1:80" x14ac:dyDescent="0.2">
      <c r="B265" s="118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1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1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1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I265" s="120"/>
      <c r="BJ265" s="120"/>
      <c r="BK265" s="121"/>
      <c r="BL265" s="120"/>
      <c r="BM265" s="122"/>
      <c r="BN265" s="122"/>
      <c r="BO265" s="122"/>
      <c r="BP265" s="122"/>
      <c r="BQ265" s="123"/>
      <c r="BR265" s="120"/>
      <c r="BS265" s="120"/>
      <c r="BT265" s="120"/>
      <c r="BU265" s="120"/>
      <c r="BV265" s="120"/>
      <c r="BW265" s="120"/>
      <c r="BX265" s="120"/>
      <c r="BY265" s="120"/>
      <c r="BZ265" s="120"/>
      <c r="CA265" s="120"/>
      <c r="CB265" s="9"/>
    </row>
    <row r="266" spans="1:80" x14ac:dyDescent="0.2">
      <c r="B266" s="118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1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1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1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1"/>
      <c r="BL266" s="120"/>
      <c r="BM266" s="122"/>
      <c r="BN266" s="122"/>
      <c r="BO266" s="122"/>
      <c r="BP266" s="122"/>
      <c r="BQ266" s="123"/>
      <c r="BR266" s="120"/>
      <c r="BS266" s="120"/>
      <c r="BT266" s="120"/>
      <c r="BU266" s="120"/>
      <c r="BV266" s="120"/>
      <c r="BW266" s="120"/>
      <c r="BX266" s="120"/>
      <c r="BY266" s="120"/>
      <c r="BZ266" s="120"/>
      <c r="CA266" s="120"/>
      <c r="CB266" s="9"/>
    </row>
    <row r="267" spans="1:80" x14ac:dyDescent="0.2">
      <c r="CB267" s="9"/>
    </row>
    <row r="268" spans="1:80" x14ac:dyDescent="0.2">
      <c r="CB268" s="9"/>
    </row>
    <row r="269" spans="1:80" x14ac:dyDescent="0.2">
      <c r="CB269" s="9"/>
    </row>
    <row r="270" spans="1:80" x14ac:dyDescent="0.2">
      <c r="CB270" s="9"/>
    </row>
    <row r="271" spans="1:80" x14ac:dyDescent="0.2">
      <c r="CB271" s="9"/>
    </row>
    <row r="272" spans="1:80" x14ac:dyDescent="0.2">
      <c r="CB272" s="9"/>
    </row>
    <row r="273" spans="80:80" x14ac:dyDescent="0.2">
      <c r="CB273" s="9"/>
    </row>
    <row r="274" spans="80:80" x14ac:dyDescent="0.2">
      <c r="CB274" s="9"/>
    </row>
    <row r="275" spans="80:80" x14ac:dyDescent="0.2">
      <c r="CB275" s="9"/>
    </row>
    <row r="276" spans="80:80" x14ac:dyDescent="0.2">
      <c r="CB276" s="9"/>
    </row>
    <row r="277" spans="80:80" x14ac:dyDescent="0.2">
      <c r="CB277" s="9"/>
    </row>
    <row r="278" spans="80:80" x14ac:dyDescent="0.2">
      <c r="CB278" s="9"/>
    </row>
    <row r="279" spans="80:80" x14ac:dyDescent="0.2">
      <c r="CB279" s="9"/>
    </row>
    <row r="280" spans="80:80" x14ac:dyDescent="0.2">
      <c r="CB280" s="9"/>
    </row>
    <row r="281" spans="80:80" x14ac:dyDescent="0.2">
      <c r="CB281" s="9"/>
    </row>
    <row r="282" spans="80:80" x14ac:dyDescent="0.2">
      <c r="CB282" s="9"/>
    </row>
    <row r="283" spans="80:80" x14ac:dyDescent="0.2">
      <c r="CB283" s="9"/>
    </row>
    <row r="284" spans="80:80" x14ac:dyDescent="0.2">
      <c r="CB284" s="9"/>
    </row>
    <row r="285" spans="80:80" x14ac:dyDescent="0.2">
      <c r="CB285" s="9"/>
    </row>
    <row r="286" spans="80:80" x14ac:dyDescent="0.2">
      <c r="CB286" s="9"/>
    </row>
    <row r="287" spans="80:80" x14ac:dyDescent="0.2">
      <c r="CB287" s="9"/>
    </row>
    <row r="288" spans="80:80" x14ac:dyDescent="0.2">
      <c r="CB288" s="9"/>
    </row>
    <row r="289" spans="80:80" x14ac:dyDescent="0.2">
      <c r="CB289" s="9"/>
    </row>
    <row r="290" spans="80:80" x14ac:dyDescent="0.2">
      <c r="CB290" s="9"/>
    </row>
    <row r="291" spans="80:80" x14ac:dyDescent="0.2">
      <c r="CB291" s="9"/>
    </row>
    <row r="292" spans="80:80" x14ac:dyDescent="0.2">
      <c r="CB292" s="9"/>
    </row>
    <row r="293" spans="80:80" x14ac:dyDescent="0.2">
      <c r="CB293" s="9"/>
    </row>
    <row r="294" spans="80:80" x14ac:dyDescent="0.2">
      <c r="CB294" s="9"/>
    </row>
    <row r="295" spans="80:80" x14ac:dyDescent="0.2">
      <c r="CB295" s="9"/>
    </row>
    <row r="296" spans="80:80" x14ac:dyDescent="0.2">
      <c r="CB296" s="9"/>
    </row>
    <row r="297" spans="80:80" x14ac:dyDescent="0.2">
      <c r="CB297" s="9"/>
    </row>
    <row r="298" spans="80:80" x14ac:dyDescent="0.2">
      <c r="CB298" s="9"/>
    </row>
    <row r="299" spans="80:80" x14ac:dyDescent="0.2">
      <c r="CB299" s="9"/>
    </row>
    <row r="300" spans="80:80" x14ac:dyDescent="0.2">
      <c r="CB300" s="9"/>
    </row>
    <row r="301" spans="80:80" x14ac:dyDescent="0.2">
      <c r="CB301" s="9"/>
    </row>
    <row r="302" spans="80:80" x14ac:dyDescent="0.2">
      <c r="CB302" s="9"/>
    </row>
    <row r="303" spans="80:80" x14ac:dyDescent="0.2">
      <c r="CB303" s="9"/>
    </row>
    <row r="304" spans="80:80" x14ac:dyDescent="0.2">
      <c r="CB304" s="9"/>
    </row>
  </sheetData>
  <mergeCells count="4">
    <mergeCell ref="CD8:CE9"/>
    <mergeCell ref="CF8:CF9"/>
    <mergeCell ref="CF12:CF13"/>
    <mergeCell ref="CD12:C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</vt:lpstr>
      <vt:lpstr>Historical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2016-03-08T22:05:15Z</dcterms:created>
  <dcterms:modified xsi:type="dcterms:W3CDTF">2016-08-25T18:08:46Z</dcterms:modified>
</cp:coreProperties>
</file>